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VII скликання\сессии\47 сесія\5. фінансові питання\1. внесення змін бюджет\"/>
    </mc:Choice>
  </mc:AlternateContent>
  <bookViews>
    <workbookView xWindow="0" yWindow="0" windowWidth="20490" windowHeight="7620"/>
  </bookViews>
  <sheets>
    <sheet name="Лист1" sheetId="1" r:id="rId1"/>
  </sheets>
  <calcPr calcId="162913"/>
</workbook>
</file>

<file path=xl/calcChain.xml><?xml version="1.0" encoding="utf-8"?>
<calcChain xmlns="http://schemas.openxmlformats.org/spreadsheetml/2006/main">
  <c r="F91" i="1" l="1"/>
  <c r="E91" i="1"/>
  <c r="D91" i="1"/>
  <c r="C92" i="1"/>
  <c r="D95" i="1"/>
  <c r="C90" i="1"/>
  <c r="E89" i="1"/>
  <c r="F89" i="1"/>
  <c r="D89" i="1"/>
  <c r="C89" i="1"/>
  <c r="C103" i="1"/>
  <c r="C96" i="1"/>
  <c r="C102" i="1"/>
  <c r="C101" i="1"/>
  <c r="C100" i="1"/>
  <c r="E72" i="1"/>
  <c r="E95" i="1"/>
  <c r="C95" i="1"/>
  <c r="D87" i="1"/>
  <c r="D86" i="1"/>
  <c r="D56" i="1"/>
  <c r="D61" i="1"/>
  <c r="D63" i="1"/>
  <c r="C63" i="1"/>
  <c r="C57" i="1"/>
  <c r="D53" i="1"/>
  <c r="D51" i="1"/>
  <c r="F95" i="1"/>
  <c r="F86" i="1"/>
  <c r="C104" i="1"/>
  <c r="C99" i="1"/>
  <c r="C98" i="1"/>
  <c r="C94" i="1"/>
  <c r="C93" i="1"/>
  <c r="C79" i="1"/>
  <c r="D77" i="1"/>
  <c r="D76" i="1"/>
  <c r="C76" i="1"/>
  <c r="F76" i="1"/>
  <c r="E76" i="1"/>
  <c r="E75" i="1"/>
  <c r="E61" i="1"/>
  <c r="C61" i="1"/>
  <c r="F67" i="1"/>
  <c r="F66" i="1"/>
  <c r="F51" i="1"/>
  <c r="F56" i="1"/>
  <c r="F61" i="1"/>
  <c r="F63" i="1"/>
  <c r="F55" i="1"/>
  <c r="F72" i="1"/>
  <c r="F71" i="1"/>
  <c r="E81" i="1"/>
  <c r="E80" i="1"/>
  <c r="D81" i="1"/>
  <c r="D80" i="1"/>
  <c r="C80" i="1"/>
  <c r="F83" i="1"/>
  <c r="F28" i="1"/>
  <c r="F39" i="1"/>
  <c r="F42" i="1"/>
  <c r="F27" i="1"/>
  <c r="F46" i="1"/>
  <c r="F45" i="1"/>
  <c r="E46" i="1"/>
  <c r="E45" i="1"/>
  <c r="E14" i="1"/>
  <c r="E19" i="1"/>
  <c r="E13" i="1"/>
  <c r="E21" i="1"/>
  <c r="E28" i="1"/>
  <c r="E39" i="1"/>
  <c r="E42" i="1"/>
  <c r="E27" i="1"/>
  <c r="D28" i="1"/>
  <c r="C28" i="1"/>
  <c r="D39" i="1"/>
  <c r="C39" i="1"/>
  <c r="E67" i="1"/>
  <c r="E66" i="1"/>
  <c r="D67" i="1"/>
  <c r="D66" i="1"/>
  <c r="C66" i="1"/>
  <c r="E71" i="1"/>
  <c r="E53" i="1"/>
  <c r="E51" i="1"/>
  <c r="E56" i="1"/>
  <c r="E63" i="1"/>
  <c r="E83" i="1"/>
  <c r="D83" i="1"/>
  <c r="C83" i="1"/>
  <c r="D72" i="1"/>
  <c r="D71" i="1"/>
  <c r="C71" i="1"/>
  <c r="D24" i="1"/>
  <c r="D22" i="1"/>
  <c r="D21" i="1"/>
  <c r="C21" i="1"/>
  <c r="C25" i="1"/>
  <c r="C24" i="1"/>
  <c r="C23" i="1"/>
  <c r="C22" i="1"/>
  <c r="C87" i="1"/>
  <c r="D14" i="1"/>
  <c r="C14" i="1"/>
  <c r="D19" i="1"/>
  <c r="C19" i="1"/>
  <c r="D42" i="1"/>
  <c r="C42" i="1"/>
  <c r="D46" i="1"/>
  <c r="D45" i="1"/>
  <c r="C36" i="1"/>
  <c r="C60" i="1"/>
  <c r="C58" i="1"/>
  <c r="C97" i="1"/>
  <c r="C88" i="1"/>
  <c r="C84" i="1"/>
  <c r="C82" i="1"/>
  <c r="C78" i="1"/>
  <c r="C74" i="1"/>
  <c r="C73" i="1"/>
  <c r="C70" i="1"/>
  <c r="C69" i="1"/>
  <c r="C68" i="1"/>
  <c r="C65" i="1"/>
  <c r="C64" i="1"/>
  <c r="C62" i="1"/>
  <c r="C59" i="1"/>
  <c r="C54" i="1"/>
  <c r="C52" i="1"/>
  <c r="C49" i="1"/>
  <c r="C48" i="1"/>
  <c r="C47" i="1"/>
  <c r="C44" i="1"/>
  <c r="C43" i="1"/>
  <c r="C41" i="1"/>
  <c r="C40" i="1"/>
  <c r="C38" i="1"/>
  <c r="C37" i="1"/>
  <c r="C35" i="1"/>
  <c r="C34" i="1"/>
  <c r="C33" i="1"/>
  <c r="C32" i="1"/>
  <c r="C31" i="1"/>
  <c r="C30" i="1"/>
  <c r="C29" i="1"/>
  <c r="C26" i="1"/>
  <c r="C20" i="1"/>
  <c r="C18" i="1"/>
  <c r="C17" i="1"/>
  <c r="C16" i="1"/>
  <c r="C15" i="1"/>
  <c r="F53" i="1"/>
  <c r="F19" i="1"/>
  <c r="F14" i="1"/>
  <c r="F13" i="1"/>
  <c r="F80" i="1"/>
  <c r="C46" i="1"/>
  <c r="C45" i="1"/>
  <c r="C77" i="1"/>
  <c r="D13" i="1"/>
  <c r="C72" i="1"/>
  <c r="C81" i="1"/>
  <c r="F12" i="1"/>
  <c r="D75" i="1"/>
  <c r="C75" i="1"/>
  <c r="C56" i="1"/>
  <c r="C91" i="1"/>
  <c r="C67" i="1"/>
  <c r="F75" i="1"/>
  <c r="D27" i="1"/>
  <c r="C27" i="1"/>
  <c r="D12" i="1"/>
  <c r="C51" i="1"/>
  <c r="E12" i="1"/>
  <c r="C12" i="1"/>
  <c r="C13" i="1"/>
  <c r="F50" i="1"/>
  <c r="F85" i="1"/>
  <c r="F105" i="1"/>
  <c r="D55" i="1"/>
  <c r="C53" i="1"/>
  <c r="E55" i="1"/>
  <c r="E50" i="1"/>
  <c r="E85" i="1"/>
  <c r="E105" i="1"/>
  <c r="E86" i="1"/>
  <c r="C86" i="1"/>
  <c r="C55" i="1"/>
  <c r="D50" i="1"/>
  <c r="C50" i="1"/>
  <c r="D85" i="1"/>
  <c r="D105" i="1"/>
  <c r="C105" i="1"/>
  <c r="C85" i="1"/>
</calcChain>
</file>

<file path=xl/sharedStrings.xml><?xml version="1.0" encoding="utf-8"?>
<sst xmlns="http://schemas.openxmlformats.org/spreadsheetml/2006/main" count="112" uniqueCount="109">
  <si>
    <t>Код</t>
  </si>
  <si>
    <t>Податкові надходження</t>
  </si>
  <si>
    <t>Податки на доходи, податки на прибуток, податки на збільшення ринкової вартості</t>
  </si>
  <si>
    <t>Неподаткові надходження</t>
  </si>
  <si>
    <t>Доходи від власності та підприємницької діяльності</t>
  </si>
  <si>
    <t>Інші надходження</t>
  </si>
  <si>
    <t>Державне мито</t>
  </si>
  <si>
    <t>Інші неподаткові надходження</t>
  </si>
  <si>
    <t>Власні надходження бюджетних установ</t>
  </si>
  <si>
    <t>Доходи від операцій з капіталом</t>
  </si>
  <si>
    <t>Цільові фонди</t>
  </si>
  <si>
    <t>Цільові фонди, утворені Верховною Радою Автономної Республіки Крим, органами місцевого самоврядування та місцевими органами виконавчої влади</t>
  </si>
  <si>
    <t>Разом доходів</t>
  </si>
  <si>
    <t>Додаток 1</t>
  </si>
  <si>
    <t>від ___________№______</t>
  </si>
  <si>
    <t>Спеціальний фонд</t>
  </si>
  <si>
    <t xml:space="preserve">Мелітопольської міської ради </t>
  </si>
  <si>
    <t>до рішення ___ сесії</t>
  </si>
  <si>
    <t>Запорізької області ___скликання</t>
  </si>
  <si>
    <t>(грн.)</t>
  </si>
  <si>
    <t>у т. ч. бюджет розвитку</t>
  </si>
  <si>
    <t>Земельний податок з юридичних осіб</t>
  </si>
  <si>
    <t>Орендна плата з юридичних осіб</t>
  </si>
  <si>
    <t>Земельний податок з фізичних осіб</t>
  </si>
  <si>
    <t>Орендна плата з фізичних осіб</t>
  </si>
  <si>
    <t xml:space="preserve">Податок на прибуток підприємств </t>
  </si>
  <si>
    <t>Адміністративні штрафи та інші санкції</t>
  </si>
  <si>
    <t>Державне мито, що сплачується за місцем розгляду та оформлення документів, у тому числі за оформлення документів на спадщину і дарування</t>
  </si>
  <si>
    <t>Державне мито, пов`язане з видачею та оформленням закордонних паспортів  та паспортів громадян Укараїни</t>
  </si>
  <si>
    <t>Плата за оренду майна бюджетних установ</t>
  </si>
  <si>
    <t>Грошові стягнення за шкоду, заподіяну порушенням законодавства про охорону навколишнього природного середовища внаслідок господарської та іншої діяльності</t>
  </si>
  <si>
    <t>Надходження від продажу основного капіталу</t>
  </si>
  <si>
    <t>Надходження від продажу землі і нематеріальних активів</t>
  </si>
  <si>
    <t>Туристичний збір</t>
  </si>
  <si>
    <t>Податок на прибуток підприємств і фінансових установ комунальної власності</t>
  </si>
  <si>
    <t xml:space="preserve">Туристичний збір, сплачений юридичними особами </t>
  </si>
  <si>
    <t xml:space="preserve">Туристичний збір,сплачений фізичними особами </t>
  </si>
  <si>
    <t>Єдиний податок</t>
  </si>
  <si>
    <t>Єдиний податок з юридичних осіб</t>
  </si>
  <si>
    <t>Єдиний податок  з фізичних осіб</t>
  </si>
  <si>
    <t>Інші податки та збори</t>
  </si>
  <si>
    <t>Адміністративні збори та платежі, доходи від некомерційної та господарської діяльності</t>
  </si>
  <si>
    <t>Надходження від орендної плати  за користування цілісним майновим комплексом та іншим державним майном</t>
  </si>
  <si>
    <t>Надходження від орендної плати  за користування цілісним майновим комплексом та іншим  майном,що перебуває в комунальній власності</t>
  </si>
  <si>
    <t xml:space="preserve"> Кошти від реалізації безхазяйного майна, знахідок, спадкового майна, майна, одержаного територіальною громадою в порядку спадкування чи дарування, а також валютні цінності і грошові кошти, власники яких невідомі</t>
  </si>
  <si>
    <t>Надходження від плати за послуги, що надаються бюджетними установами згідно із законодавством</t>
  </si>
  <si>
    <t>Плата за послуги, що надаються бюджетними установами згідно з їх основною діяльністю</t>
  </si>
  <si>
    <t>Коштів від реалізації скарбів, майна, одержаного державою або териториальною громадою в порядку спадкування чи дарування, безхозяйного майна,знахідок, а також валютних цінностей і грошових коштів, власники яких невідомі</t>
  </si>
  <si>
    <t>Екологічний податок</t>
  </si>
  <si>
    <t>Надходження від викидів забруднюючих речовин в атмосферне повітря стаціонарними джерелами забруднення</t>
  </si>
  <si>
    <t xml:space="preserve">Надходження від скидів забруднюючих речовин безпосередньо у водні об"єкти </t>
  </si>
  <si>
    <t xml:space="preserve">Надходження від розміщення відходів у спеціально відведених для цього місцях чи на об"єктах, крім розміщення окремих видів відходів як вторинної сировини </t>
  </si>
  <si>
    <t>Надходження коштів від державного фонду дорогоцінного металу і дорогоцінного каміння</t>
  </si>
  <si>
    <t>Податок на доходи фізичних осіб з грошового забезпечення, грошових винагород та інших виплат, одержаних військовослужбовцями  та особами рядового і начальницького складу, що сплачується податковими агентами</t>
  </si>
  <si>
    <t xml:space="preserve">Податок на доходи фізичних осіб, що сплачується фізичними особами за результатами річного декларування </t>
  </si>
  <si>
    <t>Податок на доходи фізичних осіб, що сплачується податковими агентами, із доходів платника податку у вигляді заробітної плати</t>
  </si>
  <si>
    <t>Надходження коштів пайової участі у розвитку інфраструктури населеного пункту</t>
  </si>
  <si>
    <t>Податок на доходи фізичних осіб, що сплачується податковими агентами, із доходів платника податку інших, ніж заробітна плата</t>
  </si>
  <si>
    <t>Податок та збір на доходи фізичних осіб</t>
  </si>
  <si>
    <t>Частина чистого прибутку (доходу) комунальних унітарних  підприємств та їх об"єднань, що вилучається до відповідного місцевого бюджету</t>
  </si>
  <si>
    <t>Внутрішні податки на товари та послуги</t>
  </si>
  <si>
    <t>Акцизний податок з реалізації суб'єктами господарювання роздрібної торгівлі підакцизних товарів</t>
  </si>
  <si>
    <t>Місцеві податки</t>
  </si>
  <si>
    <t>Податок на майно</t>
  </si>
  <si>
    <t>Податок на нерухоме майно, відмінне від земельної ділянки, сплачений юридичними особами, які є власниками об'єктів житлової нерухомості</t>
  </si>
  <si>
    <t>Податок на нерухоме майно, відмінне від земельної ділянки, сплачений фізичними особами, які є власниками об'єктів житлової нерухомості</t>
  </si>
  <si>
    <t>Податок на нерухоме майно, відмінне від земельної ділянки, сплачений фізичними особами, які є власниками об'єктів нежитлової нерухомості</t>
  </si>
  <si>
    <t>Податок на нерухоме майно, відмінне від земельної ділянки, сплачений юридичними особами, які є власниками об'єктів нежитлової нерухомості</t>
  </si>
  <si>
    <t>Транспортний податок з фізичних осіб</t>
  </si>
  <si>
    <t>Транспортний податок з юридичних осіб</t>
  </si>
  <si>
    <t>Плата за надання  аміністративних послуг</t>
  </si>
  <si>
    <t>Плата за надання інших аміністративних послуг</t>
  </si>
  <si>
    <t>Базова дотація</t>
  </si>
  <si>
    <t xml:space="preserve">Освітня субвенція з державного бюджету місцевим бюджетам </t>
  </si>
  <si>
    <t xml:space="preserve">Медична субвенція з державного бюджету місцевим бюджетам </t>
  </si>
  <si>
    <t>Кошти від продажу землі</t>
  </si>
  <si>
    <t xml:space="preserve">Кошти від продажу земельних ділянок несільськогосподарського призначення, що перебувають в  державній або комунальній власності,та  земельних ділянок,які знаходяться на території Автономної Республіки Крим  </t>
  </si>
  <si>
    <t xml:space="preserve"> Загальний фонд</t>
  </si>
  <si>
    <t>Адміністративний збір за проведення державної реєстрації юридичних осіб та фізичних осіб - підприємців</t>
  </si>
  <si>
    <t>Адміністративний збір за  державну реєстрацію речових прав на нерухоме майно та їх обтяжень</t>
  </si>
  <si>
    <t>Начальник фінансового управління Мелітопольської міської ради</t>
  </si>
  <si>
    <t>Мелітопольський міський голова</t>
  </si>
  <si>
    <t>Акцизний податок з вироблених в Україні підакцизних товарів (продукції)</t>
  </si>
  <si>
    <t>Пальне</t>
  </si>
  <si>
    <t>Акцизний податок з ввезених на митну територію України підакцизних товарів (продукції)</t>
  </si>
  <si>
    <t>Субвенція з місцевого бюджету на надання пільг та житлових субсидій населенню на придбання твердого та рідкого пічного побутового палива і скрапленого газу за рахунок відповідної субвенції з державного бюджету</t>
  </si>
  <si>
    <t>Інші субвенції з місцевого бюджету</t>
  </si>
  <si>
    <t>Субвенції з державного бюджету місцевим бюджетам</t>
  </si>
  <si>
    <t>Субвенції з місцевих бюджетів іншим місцевим бюджетам</t>
  </si>
  <si>
    <t>Офіційні трансферти</t>
  </si>
  <si>
    <t>Дотації з державного бюджету місцевим бюджетам</t>
  </si>
  <si>
    <t xml:space="preserve">Субвенція з місцевого бюджету на виплату допомоги сім'ям з дітьми, малозабезпеченим сім'ям, особам, які не мають права на пенсію, особам з інвалідністю, дітям з інвалідністю, тимчасової державної допомоги дітям, тимчасової державної соціальної допомоги непрацюючій особі, яка досягла загального пенсійного віку, але не набула права на пенсійну виплату, допомоги по догляду за особами з інвалідністю I чи II групи внаслідок психічного розладу, компенсаційної виплати непрацюючій працездатній особі, яка доглядає за особою з інвалідністю І групи, а також за особою, яка досягла 80-річного віку за рахунок відповідної субвенції з державного бюджету </t>
  </si>
  <si>
    <t>Я. ЧАБАН</t>
  </si>
  <si>
    <t>С. МІНЬКО</t>
  </si>
  <si>
    <t>Усього</t>
  </si>
  <si>
    <t>усього</t>
  </si>
  <si>
    <t>Усього доходів (без урахування міжбюджетних трансфертів)</t>
  </si>
  <si>
    <t>Доходи місцевого бюджету  на 2019 рік</t>
  </si>
  <si>
    <t xml:space="preserve">Плата за ліцензії на певні види господарської діяльності та сертифікати, що видаються Радою міністрів Автономної Республіки Крим, виконавчими органами місцевих рад і місцевими органами виконавчої влади  </t>
  </si>
  <si>
    <t>Субвенція з місцевого бюджету на надання державної підтримки особам з особливими освітніми потребами   за рахунок відповідної субвенції з державного бюджету</t>
  </si>
  <si>
    <t>Субвенція з місцевого бюджету  на здійснення переданих видатків у сфері охорони здоров’я за рахунок коштів медичної субвенції</t>
  </si>
  <si>
    <t>Субвенція з місцевого бюджету на відшкодування вартості лікарських засобів для лікування окремих захворювань за рахунок відповідної субвенції з державного бюджету</t>
  </si>
  <si>
    <t xml:space="preserve">Субвенція з місцевого бюджету на 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 (утримання будинків і споруд та прибудинкових територій), управління багатоквартирним будинком, поводження з побутовими ввідходами (вивезення побутових відходів) та вивезення рідких нечистот, внесків за встановлення, обслуговування та заміну вузлів комерційного обліку води та теплової енергії, абонентського обслуговування для споживачів комунальних послуг, що надаються у багатоквартирних будинках за індивідуальними договорами   за рахунок відповідної субвенції з державного бюджету </t>
  </si>
  <si>
    <t>Субвенція з місцевого бюджету на виплату державної соціальної допомоги на дітей-сиріт та дітей, позбавлених батьківського піклування, грошового забезпечення батькам-вихователям і прийомним батькам за надання соціальних послуг у дитячих будинках сімейного типу та прийомних сім'ях за принципом "гроші ходять за дитиною", оплату послуг із здійснення патронату над дитиною та виплату соціальної допомоги на утримання дитини в сім'ї патронатного вихователя, підтримку малих групових будинків за рахунок  відповідної субвенції з державного бюджету</t>
  </si>
  <si>
    <t>Субвенція з місцевого бюджету на здійснення природоохоронних заходів</t>
  </si>
  <si>
    <t xml:space="preserve">Дотації з місцевих бюджетів іншим місцевим бюджетам </t>
  </si>
  <si>
    <t>Дотація з місцевого бюджету на здійснення переданих з державного бюджету видатків з утримання закладів освіти та охорони здоров"я за рахунок відповідної додаткової дотації з державного бюджету</t>
  </si>
  <si>
    <t>Субвенція з державного бюджету місцевим бюджетам на реалізацію проектів в рамках Надзвичайної кредитної програми для відновлення України</t>
  </si>
  <si>
    <t xml:space="preserve"> Найменування  згідно з  Класифікацією доходів бюджету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</si>
</sst>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0"/>
      <name val="Arial Cyr"/>
      <charset val="204"/>
    </font>
    <font>
      <sz val="10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b/>
      <sz val="14"/>
      <color indexed="10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u/>
      <sz val="10"/>
      <color indexed="12"/>
      <name val="Arial Cyr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8"/>
      <name val="Arial Cyr"/>
      <charset val="204"/>
    </font>
    <font>
      <b/>
      <sz val="8"/>
      <name val="Arial"/>
      <family val="2"/>
      <charset val="204"/>
    </font>
    <font>
      <b/>
      <sz val="8"/>
      <name val="Arial Cyr"/>
      <charset val="204"/>
    </font>
    <font>
      <sz val="11"/>
      <name val="Arial"/>
      <family val="2"/>
    </font>
    <font>
      <b/>
      <sz val="10"/>
      <color indexed="10"/>
      <name val="Arial"/>
      <family val="2"/>
      <charset val="204"/>
    </font>
    <font>
      <sz val="8"/>
      <color indexed="8"/>
      <name val="Arial"/>
      <family val="2"/>
    </font>
    <font>
      <sz val="7"/>
      <color indexed="8"/>
      <name val="Arial"/>
      <family val="2"/>
      <charset val="204"/>
    </font>
    <font>
      <sz val="8"/>
      <color indexed="10"/>
      <name val="Arial"/>
      <family val="2"/>
      <charset val="204"/>
    </font>
    <font>
      <sz val="10"/>
      <name val="Arial"/>
      <family val="2"/>
      <charset val="204"/>
    </font>
    <font>
      <sz val="11"/>
      <name val="Arial"/>
      <family val="2"/>
      <charset val="204"/>
    </font>
    <font>
      <b/>
      <sz val="8"/>
      <color indexed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</cellStyleXfs>
  <cellXfs count="64">
    <xf numFmtId="0" fontId="0" fillId="0" borderId="0" xfId="0"/>
    <xf numFmtId="0" fontId="1" fillId="0" borderId="0" xfId="0" applyFont="1"/>
    <xf numFmtId="0" fontId="2" fillId="0" borderId="0" xfId="0" applyFont="1" applyAlignment="1"/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Alignment="1"/>
    <xf numFmtId="0" fontId="5" fillId="0" borderId="0" xfId="0" applyFont="1" applyAlignment="1"/>
    <xf numFmtId="0" fontId="3" fillId="0" borderId="0" xfId="0" applyFont="1" applyAlignment="1"/>
    <xf numFmtId="0" fontId="1" fillId="0" borderId="0" xfId="0" applyFont="1" applyAlignment="1"/>
    <xf numFmtId="0" fontId="6" fillId="0" borderId="0" xfId="0" applyFont="1"/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wrapText="1"/>
    </xf>
    <xf numFmtId="0" fontId="0" fillId="0" borderId="0" xfId="0" applyBorder="1"/>
    <xf numFmtId="0" fontId="1" fillId="0" borderId="0" xfId="0" applyFont="1" applyBorder="1"/>
    <xf numFmtId="0" fontId="1" fillId="0" borderId="0" xfId="0" applyFont="1" applyAlignment="1">
      <alignment wrapText="1"/>
    </xf>
    <xf numFmtId="1" fontId="1" fillId="0" borderId="0" xfId="0" applyNumberFormat="1" applyFont="1"/>
    <xf numFmtId="0" fontId="13" fillId="0" borderId="1" xfId="0" applyFont="1" applyBorder="1" applyAlignment="1">
      <alignment wrapText="1"/>
    </xf>
    <xf numFmtId="4" fontId="8" fillId="0" borderId="1" xfId="0" applyNumberFormat="1" applyFont="1" applyBorder="1"/>
    <xf numFmtId="4" fontId="13" fillId="0" borderId="1" xfId="0" applyNumberFormat="1" applyFont="1" applyBorder="1"/>
    <xf numFmtId="4" fontId="12" fillId="0" borderId="1" xfId="0" applyNumberFormat="1" applyFont="1" applyBorder="1"/>
    <xf numFmtId="4" fontId="9" fillId="0" borderId="1" xfId="0" applyNumberFormat="1" applyFont="1" applyBorder="1"/>
    <xf numFmtId="4" fontId="14" fillId="0" borderId="1" xfId="0" applyNumberFormat="1" applyFont="1" applyBorder="1"/>
    <xf numFmtId="4" fontId="1" fillId="0" borderId="0" xfId="0" applyNumberFormat="1" applyFont="1"/>
    <xf numFmtId="0" fontId="8" fillId="0" borderId="1" xfId="0" applyFont="1" applyBorder="1" applyAlignment="1">
      <alignment wrapText="1"/>
    </xf>
    <xf numFmtId="0" fontId="14" fillId="0" borderId="1" xfId="0" applyFont="1" applyBorder="1" applyAlignment="1">
      <alignment wrapText="1"/>
    </xf>
    <xf numFmtId="0" fontId="12" fillId="0" borderId="1" xfId="0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14" fillId="0" borderId="1" xfId="0" applyFont="1" applyBorder="1" applyAlignment="1"/>
    <xf numFmtId="0" fontId="15" fillId="0" borderId="1" xfId="0" applyFont="1" applyBorder="1" applyAlignment="1"/>
    <xf numFmtId="0" fontId="13" fillId="0" borderId="1" xfId="0" applyFont="1" applyBorder="1" applyAlignment="1"/>
    <xf numFmtId="0" fontId="15" fillId="0" borderId="1" xfId="1" applyFont="1" applyBorder="1" applyAlignment="1" applyProtection="1"/>
    <xf numFmtId="0" fontId="15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16" fillId="0" borderId="0" xfId="0" applyFont="1" applyAlignment="1">
      <alignment wrapText="1"/>
    </xf>
    <xf numFmtId="0" fontId="16" fillId="0" borderId="0" xfId="0" applyFont="1"/>
    <xf numFmtId="4" fontId="13" fillId="0" borderId="0" xfId="0" applyNumberFormat="1" applyFont="1" applyFill="1" applyBorder="1"/>
    <xf numFmtId="4" fontId="12" fillId="0" borderId="0" xfId="0" applyNumberFormat="1" applyFont="1" applyFill="1" applyBorder="1"/>
    <xf numFmtId="4" fontId="17" fillId="0" borderId="0" xfId="0" applyNumberFormat="1" applyFont="1"/>
    <xf numFmtId="0" fontId="17" fillId="0" borderId="0" xfId="0" applyFont="1"/>
    <xf numFmtId="0" fontId="19" fillId="0" borderId="0" xfId="0" applyFont="1"/>
    <xf numFmtId="0" fontId="1" fillId="0" borderId="0" xfId="0" applyFont="1" applyAlignment="1">
      <alignment horizontal="right"/>
    </xf>
    <xf numFmtId="4" fontId="14" fillId="0" borderId="1" xfId="0" applyNumberFormat="1" applyFont="1" applyFill="1" applyBorder="1"/>
    <xf numFmtId="4" fontId="12" fillId="0" borderId="1" xfId="0" applyNumberFormat="1" applyFont="1" applyFill="1" applyBorder="1"/>
    <xf numFmtId="4" fontId="21" fillId="0" borderId="0" xfId="0" applyNumberFormat="1" applyFont="1"/>
    <xf numFmtId="0" fontId="21" fillId="0" borderId="0" xfId="0" applyFont="1"/>
    <xf numFmtId="0" fontId="22" fillId="0" borderId="0" xfId="0" applyFont="1"/>
    <xf numFmtId="0" fontId="3" fillId="0" borderId="1" xfId="0" applyFont="1" applyBorder="1" applyAlignment="1">
      <alignment horizontal="center" vertical="center" wrapText="1"/>
    </xf>
    <xf numFmtId="0" fontId="8" fillId="0" borderId="1" xfId="0" applyFont="1" applyBorder="1"/>
    <xf numFmtId="0" fontId="14" fillId="0" borderId="1" xfId="0" applyFont="1" applyBorder="1"/>
    <xf numFmtId="0" fontId="13" fillId="0" borderId="1" xfId="0" applyFont="1" applyBorder="1"/>
    <xf numFmtId="0" fontId="12" fillId="0" borderId="1" xfId="0" applyFont="1" applyBorder="1"/>
    <xf numFmtId="0" fontId="9" fillId="0" borderId="1" xfId="0" applyFont="1" applyBorder="1"/>
    <xf numFmtId="0" fontId="15" fillId="0" borderId="1" xfId="0" applyFont="1" applyBorder="1"/>
    <xf numFmtId="0" fontId="13" fillId="0" borderId="1" xfId="1" applyFont="1" applyBorder="1" applyAlignment="1" applyProtection="1"/>
    <xf numFmtId="4" fontId="20" fillId="0" borderId="1" xfId="0" applyNumberFormat="1" applyFont="1" applyBorder="1"/>
    <xf numFmtId="4" fontId="18" fillId="0" borderId="1" xfId="0" applyNumberFormat="1" applyFont="1" applyBorder="1"/>
    <xf numFmtId="0" fontId="11" fillId="0" borderId="1" xfId="0" applyFont="1" applyBorder="1" applyAlignment="1">
      <alignment wrapText="1"/>
    </xf>
    <xf numFmtId="0" fontId="23" fillId="0" borderId="1" xfId="0" applyFont="1" applyBorder="1" applyAlignment="1">
      <alignment wrapText="1"/>
    </xf>
    <xf numFmtId="0" fontId="3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R119"/>
  <sheetViews>
    <sheetView tabSelected="1" topLeftCell="A58" zoomScaleNormal="100" workbookViewId="0">
      <selection activeCell="F113" sqref="F113"/>
    </sheetView>
  </sheetViews>
  <sheetFormatPr defaultRowHeight="12.75" x14ac:dyDescent="0.2"/>
  <cols>
    <col min="1" max="1" width="9.28515625" style="1" customWidth="1"/>
    <col min="2" max="2" width="50.42578125" style="1" customWidth="1"/>
    <col min="3" max="3" width="16.5703125" style="1" customWidth="1"/>
    <col min="4" max="5" width="13.5703125" style="1" customWidth="1"/>
    <col min="6" max="6" width="13.42578125" style="1" customWidth="1"/>
    <col min="7" max="7" width="13.85546875" style="1" customWidth="1"/>
    <col min="8" max="8" width="9.140625" style="1" customWidth="1"/>
    <col min="9" max="9" width="13.85546875" style="1" bestFit="1" customWidth="1"/>
    <col min="10" max="16384" width="9.140625" style="1"/>
  </cols>
  <sheetData>
    <row r="1" spans="1:252" x14ac:dyDescent="0.2">
      <c r="C1" s="2"/>
      <c r="D1" s="2"/>
      <c r="E1" s="2" t="s">
        <v>13</v>
      </c>
      <c r="F1" s="2"/>
    </row>
    <row r="2" spans="1:252" x14ac:dyDescent="0.2">
      <c r="C2" s="9"/>
      <c r="D2" s="9"/>
      <c r="E2" s="9" t="s">
        <v>17</v>
      </c>
      <c r="F2" s="9"/>
    </row>
    <row r="3" spans="1:252" x14ac:dyDescent="0.2">
      <c r="C3" s="9"/>
      <c r="D3" s="9"/>
      <c r="E3" s="9" t="s">
        <v>16</v>
      </c>
      <c r="F3" s="9"/>
    </row>
    <row r="4" spans="1:252" x14ac:dyDescent="0.2">
      <c r="C4" s="3"/>
      <c r="D4" s="3"/>
      <c r="E4" s="3" t="s">
        <v>18</v>
      </c>
      <c r="F4" s="3"/>
    </row>
    <row r="5" spans="1:252" x14ac:dyDescent="0.2">
      <c r="A5" s="4"/>
      <c r="B5" s="5"/>
      <c r="C5" s="9"/>
      <c r="D5" s="9"/>
      <c r="E5" s="9" t="s">
        <v>14</v>
      </c>
      <c r="F5" s="9"/>
      <c r="G5" s="4"/>
    </row>
    <row r="6" spans="1:252" x14ac:dyDescent="0.2">
      <c r="A6" s="4"/>
      <c r="B6" s="5"/>
      <c r="C6" s="3"/>
      <c r="D6" s="3"/>
      <c r="E6" s="3"/>
      <c r="F6" s="3"/>
      <c r="G6" s="4"/>
    </row>
    <row r="7" spans="1:252" ht="18.600000000000001" customHeight="1" x14ac:dyDescent="0.25">
      <c r="A7" s="63" t="s">
        <v>97</v>
      </c>
      <c r="B7" s="63"/>
      <c r="C7" s="63"/>
      <c r="D7" s="63"/>
      <c r="E7" s="63"/>
      <c r="F7" s="63"/>
      <c r="G7" s="6"/>
    </row>
    <row r="8" spans="1:252" ht="18" x14ac:dyDescent="0.25">
      <c r="A8" s="7"/>
      <c r="B8" s="8"/>
      <c r="C8" s="8"/>
      <c r="D8" s="8"/>
      <c r="E8" s="9"/>
      <c r="F8" s="41" t="s">
        <v>19</v>
      </c>
      <c r="G8" s="8"/>
    </row>
    <row r="9" spans="1:252" ht="1.1499999999999999" customHeight="1" x14ac:dyDescent="0.25">
      <c r="F9" s="10"/>
    </row>
    <row r="10" spans="1:252" ht="27.75" customHeight="1" x14ac:dyDescent="0.2">
      <c r="A10" s="59" t="s">
        <v>0</v>
      </c>
      <c r="B10" s="60" t="s">
        <v>108</v>
      </c>
      <c r="C10" s="61" t="s">
        <v>94</v>
      </c>
      <c r="D10" s="61" t="s">
        <v>77</v>
      </c>
      <c r="E10" s="61" t="s">
        <v>15</v>
      </c>
      <c r="F10" s="61"/>
    </row>
    <row r="11" spans="1:252" ht="38.25" x14ac:dyDescent="0.2">
      <c r="A11" s="59"/>
      <c r="B11" s="60"/>
      <c r="C11" s="62"/>
      <c r="D11" s="61"/>
      <c r="E11" s="11" t="s">
        <v>95</v>
      </c>
      <c r="F11" s="47" t="s">
        <v>20</v>
      </c>
    </row>
    <row r="12" spans="1:252" ht="15" customHeight="1" x14ac:dyDescent="0.2">
      <c r="A12" s="48">
        <v>10000000</v>
      </c>
      <c r="B12" s="12" t="s">
        <v>1</v>
      </c>
      <c r="C12" s="22">
        <f>SUM(D12+E12)</f>
        <v>583884000</v>
      </c>
      <c r="D12" s="18">
        <f>SUM(D13+D21+D27+D45)</f>
        <v>583674000</v>
      </c>
      <c r="E12" s="18">
        <f>SUM(E13+E21+E27+E45)</f>
        <v>210000</v>
      </c>
      <c r="F12" s="18">
        <f>SUM(+F21+F27+F45)</f>
        <v>0</v>
      </c>
      <c r="G12" s="23"/>
    </row>
    <row r="13" spans="1:252" ht="22.9" customHeight="1" x14ac:dyDescent="0.2">
      <c r="A13" s="48">
        <v>11000000</v>
      </c>
      <c r="B13" s="24" t="s">
        <v>2</v>
      </c>
      <c r="C13" s="22">
        <f t="shared" ref="C13:C76" si="0">SUM(D13+E13)</f>
        <v>341300000</v>
      </c>
      <c r="D13" s="18">
        <f>SUM(D14+D19)</f>
        <v>341300000</v>
      </c>
      <c r="E13" s="18">
        <f>SUM(E14+E19)</f>
        <v>0</v>
      </c>
      <c r="F13" s="18">
        <f>SUM(F14+F19)</f>
        <v>0</v>
      </c>
    </row>
    <row r="14" spans="1:252" ht="16.149999999999999" customHeight="1" x14ac:dyDescent="0.2">
      <c r="A14" s="49">
        <v>11010000</v>
      </c>
      <c r="B14" s="25" t="s">
        <v>58</v>
      </c>
      <c r="C14" s="22">
        <f t="shared" si="0"/>
        <v>340000000</v>
      </c>
      <c r="D14" s="22">
        <f>SUM(D15:D18)</f>
        <v>340000000</v>
      </c>
      <c r="E14" s="22">
        <f>SUM(E15:E18)</f>
        <v>0</v>
      </c>
      <c r="F14" s="22">
        <f>SUM(F15:F18)</f>
        <v>0</v>
      </c>
      <c r="G14" s="38"/>
    </row>
    <row r="15" spans="1:252" s="14" customFormat="1" ht="22.15" customHeight="1" x14ac:dyDescent="0.2">
      <c r="A15" s="50">
        <v>11010100</v>
      </c>
      <c r="B15" s="17" t="s">
        <v>55</v>
      </c>
      <c r="C15" s="22">
        <f t="shared" si="0"/>
        <v>301650000</v>
      </c>
      <c r="D15" s="19">
        <v>301650000</v>
      </c>
      <c r="E15" s="19">
        <v>0</v>
      </c>
      <c r="F15" s="19">
        <v>0</v>
      </c>
      <c r="G15" s="36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3"/>
      <c r="CW15" s="13"/>
      <c r="CX15" s="13"/>
      <c r="CY15" s="13"/>
      <c r="CZ15" s="13"/>
      <c r="DA15" s="13"/>
      <c r="DB15" s="13"/>
      <c r="DC15" s="13"/>
      <c r="DD15" s="13"/>
      <c r="DE15" s="13"/>
      <c r="DF15" s="13"/>
      <c r="DG15" s="13"/>
      <c r="DH15" s="13"/>
      <c r="DI15" s="13"/>
      <c r="DJ15" s="13"/>
      <c r="DK15" s="13"/>
      <c r="DL15" s="13"/>
      <c r="DM15" s="13"/>
      <c r="DN15" s="13"/>
      <c r="DO15" s="13"/>
      <c r="DP15" s="13"/>
      <c r="DQ15" s="13"/>
      <c r="DR15" s="13"/>
      <c r="DS15" s="13"/>
      <c r="DT15" s="13"/>
      <c r="DU15" s="13"/>
      <c r="DV15" s="13"/>
      <c r="DW15" s="13"/>
      <c r="DX15" s="13"/>
      <c r="DY15" s="13"/>
      <c r="DZ15" s="13"/>
      <c r="EA15" s="13"/>
      <c r="EB15" s="13"/>
      <c r="EC15" s="13"/>
      <c r="ED15" s="13"/>
      <c r="EE15" s="13"/>
      <c r="EF15" s="13"/>
      <c r="EG15" s="13"/>
      <c r="EH15" s="13"/>
      <c r="EI15" s="13"/>
      <c r="EJ15" s="13"/>
      <c r="EK15" s="13"/>
      <c r="EL15" s="13"/>
      <c r="EM15" s="13"/>
      <c r="EN15" s="13"/>
      <c r="EO15" s="13"/>
      <c r="EP15" s="13"/>
      <c r="EQ15" s="13"/>
      <c r="ER15" s="13"/>
      <c r="ES15" s="13"/>
      <c r="ET15" s="13"/>
      <c r="EU15" s="13"/>
      <c r="EV15" s="13"/>
      <c r="EW15" s="13"/>
      <c r="EX15" s="13"/>
      <c r="EY15" s="13"/>
      <c r="EZ15" s="13"/>
      <c r="FA15" s="13"/>
      <c r="FB15" s="13"/>
      <c r="FC15" s="13"/>
      <c r="FD15" s="13"/>
      <c r="FE15" s="13"/>
      <c r="FF15" s="13"/>
      <c r="FG15" s="13"/>
      <c r="FH15" s="13"/>
      <c r="FI15" s="13"/>
      <c r="FJ15" s="13"/>
      <c r="FK15" s="13"/>
      <c r="FL15" s="13"/>
      <c r="FM15" s="13"/>
      <c r="FN15" s="13"/>
      <c r="FO15" s="13"/>
      <c r="FP15" s="13"/>
      <c r="FQ15" s="13"/>
      <c r="FR15" s="13"/>
      <c r="FS15" s="13"/>
      <c r="FT15" s="13"/>
      <c r="FU15" s="13"/>
      <c r="FV15" s="13"/>
      <c r="FW15" s="13"/>
      <c r="FX15" s="13"/>
      <c r="FY15" s="13"/>
      <c r="FZ15" s="13"/>
      <c r="GA15" s="13"/>
      <c r="GB15" s="13"/>
      <c r="GC15" s="13"/>
      <c r="GD15" s="13"/>
      <c r="GE15" s="13"/>
      <c r="GF15" s="13"/>
      <c r="GG15" s="13"/>
      <c r="GH15" s="13"/>
      <c r="GI15" s="13"/>
      <c r="GJ15" s="13"/>
      <c r="GK15" s="13"/>
      <c r="GL15" s="13"/>
      <c r="GM15" s="13"/>
      <c r="GN15" s="13"/>
      <c r="GO15" s="13"/>
      <c r="GP15" s="13"/>
      <c r="GQ15" s="13"/>
      <c r="GR15" s="13"/>
      <c r="GS15" s="13"/>
      <c r="GT15" s="13"/>
      <c r="GU15" s="13"/>
      <c r="GV15" s="13"/>
      <c r="GW15" s="13"/>
      <c r="GX15" s="13"/>
      <c r="GY15" s="13"/>
      <c r="GZ15" s="13"/>
      <c r="HA15" s="13"/>
      <c r="HB15" s="13"/>
      <c r="HC15" s="13"/>
      <c r="HD15" s="13"/>
      <c r="HE15" s="13"/>
      <c r="HF15" s="13"/>
      <c r="HG15" s="13"/>
      <c r="HH15" s="13"/>
      <c r="HI15" s="13"/>
      <c r="HJ15" s="13"/>
      <c r="HK15" s="13"/>
      <c r="HL15" s="13"/>
      <c r="HM15" s="13"/>
      <c r="HN15" s="13"/>
      <c r="HO15" s="13"/>
      <c r="HP15" s="13"/>
      <c r="HQ15" s="13"/>
      <c r="HR15" s="13"/>
      <c r="HS15" s="13"/>
      <c r="HT15" s="13"/>
      <c r="HU15" s="13"/>
      <c r="HV15" s="13"/>
      <c r="HW15" s="13"/>
      <c r="HX15" s="13"/>
      <c r="HY15" s="13"/>
      <c r="HZ15" s="13"/>
      <c r="IA15" s="13"/>
      <c r="IB15" s="13"/>
      <c r="IC15" s="13"/>
      <c r="ID15" s="13"/>
      <c r="IE15" s="13"/>
      <c r="IF15" s="13"/>
      <c r="IG15" s="13"/>
      <c r="IH15" s="13"/>
      <c r="II15" s="13"/>
      <c r="IJ15" s="13"/>
      <c r="IK15" s="13"/>
      <c r="IL15" s="13"/>
      <c r="IM15" s="13"/>
      <c r="IN15" s="13"/>
      <c r="IO15" s="13"/>
      <c r="IP15" s="13"/>
      <c r="IQ15" s="13"/>
      <c r="IR15" s="13"/>
    </row>
    <row r="16" spans="1:252" s="14" customFormat="1" ht="44.45" customHeight="1" x14ac:dyDescent="0.2">
      <c r="A16" s="51">
        <v>11010200</v>
      </c>
      <c r="B16" s="26" t="s">
        <v>53</v>
      </c>
      <c r="C16" s="22">
        <f t="shared" si="0"/>
        <v>26100000</v>
      </c>
      <c r="D16" s="20">
        <v>26100000</v>
      </c>
      <c r="E16" s="20">
        <v>0</v>
      </c>
      <c r="F16" s="20">
        <v>0</v>
      </c>
      <c r="G16" s="37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13"/>
      <c r="CR16" s="13"/>
      <c r="CS16" s="13"/>
      <c r="CT16" s="13"/>
      <c r="CU16" s="13"/>
      <c r="CV16" s="13"/>
      <c r="CW16" s="13"/>
      <c r="CX16" s="13"/>
      <c r="CY16" s="13"/>
      <c r="CZ16" s="13"/>
      <c r="DA16" s="13"/>
      <c r="DB16" s="13"/>
      <c r="DC16" s="13"/>
      <c r="DD16" s="13"/>
      <c r="DE16" s="13"/>
      <c r="DF16" s="13"/>
      <c r="DG16" s="13"/>
      <c r="DH16" s="13"/>
      <c r="DI16" s="13"/>
      <c r="DJ16" s="13"/>
      <c r="DK16" s="13"/>
      <c r="DL16" s="13"/>
      <c r="DM16" s="13"/>
      <c r="DN16" s="13"/>
      <c r="DO16" s="13"/>
      <c r="DP16" s="13"/>
      <c r="DQ16" s="13"/>
      <c r="DR16" s="13"/>
      <c r="DS16" s="13"/>
      <c r="DT16" s="13"/>
      <c r="DU16" s="13"/>
      <c r="DV16" s="13"/>
      <c r="DW16" s="13"/>
      <c r="DX16" s="13"/>
      <c r="DY16" s="13"/>
      <c r="DZ16" s="13"/>
      <c r="EA16" s="13"/>
      <c r="EB16" s="13"/>
      <c r="EC16" s="13"/>
      <c r="ED16" s="13"/>
      <c r="EE16" s="13"/>
      <c r="EF16" s="13"/>
      <c r="EG16" s="13"/>
      <c r="EH16" s="13"/>
      <c r="EI16" s="13"/>
      <c r="EJ16" s="13"/>
      <c r="EK16" s="13"/>
      <c r="EL16" s="13"/>
      <c r="EM16" s="13"/>
      <c r="EN16" s="13"/>
      <c r="EO16" s="13"/>
      <c r="EP16" s="13"/>
      <c r="EQ16" s="13"/>
      <c r="ER16" s="13"/>
      <c r="ES16" s="13"/>
      <c r="ET16" s="13"/>
      <c r="EU16" s="13"/>
      <c r="EV16" s="13"/>
      <c r="EW16" s="13"/>
      <c r="EX16" s="13"/>
      <c r="EY16" s="13"/>
      <c r="EZ16" s="13"/>
      <c r="FA16" s="13"/>
      <c r="FB16" s="13"/>
      <c r="FC16" s="13"/>
      <c r="FD16" s="13"/>
      <c r="FE16" s="13"/>
      <c r="FF16" s="13"/>
      <c r="FG16" s="13"/>
      <c r="FH16" s="13"/>
      <c r="FI16" s="13"/>
      <c r="FJ16" s="13"/>
      <c r="FK16" s="13"/>
      <c r="FL16" s="13"/>
      <c r="FM16" s="13"/>
      <c r="FN16" s="13"/>
      <c r="FO16" s="13"/>
      <c r="FP16" s="13"/>
      <c r="FQ16" s="13"/>
      <c r="FR16" s="13"/>
      <c r="FS16" s="13"/>
      <c r="FT16" s="13"/>
      <c r="FU16" s="13"/>
      <c r="FV16" s="13"/>
      <c r="FW16" s="13"/>
      <c r="FX16" s="13"/>
      <c r="FY16" s="13"/>
      <c r="FZ16" s="13"/>
      <c r="GA16" s="13"/>
      <c r="GB16" s="13"/>
      <c r="GC16" s="13"/>
      <c r="GD16" s="13"/>
      <c r="GE16" s="13"/>
      <c r="GF16" s="13"/>
      <c r="GG16" s="13"/>
      <c r="GH16" s="13"/>
      <c r="GI16" s="13"/>
      <c r="GJ16" s="13"/>
      <c r="GK16" s="13"/>
      <c r="GL16" s="13"/>
      <c r="GM16" s="13"/>
      <c r="GN16" s="13"/>
      <c r="GO16" s="13"/>
      <c r="GP16" s="13"/>
      <c r="GQ16" s="13"/>
      <c r="GR16" s="13"/>
      <c r="GS16" s="13"/>
      <c r="GT16" s="13"/>
      <c r="GU16" s="13"/>
      <c r="GV16" s="13"/>
      <c r="GW16" s="13"/>
      <c r="GX16" s="13"/>
      <c r="GY16" s="13"/>
      <c r="GZ16" s="13"/>
      <c r="HA16" s="13"/>
      <c r="HB16" s="13"/>
      <c r="HC16" s="13"/>
      <c r="HD16" s="13"/>
      <c r="HE16" s="13"/>
      <c r="HF16" s="13"/>
      <c r="HG16" s="13"/>
      <c r="HH16" s="13"/>
      <c r="HI16" s="13"/>
      <c r="HJ16" s="13"/>
      <c r="HK16" s="13"/>
      <c r="HL16" s="13"/>
      <c r="HM16" s="13"/>
      <c r="HN16" s="13"/>
      <c r="HO16" s="13"/>
      <c r="HP16" s="13"/>
      <c r="HQ16" s="13"/>
      <c r="HR16" s="13"/>
      <c r="HS16" s="13"/>
      <c r="HT16" s="13"/>
      <c r="HU16" s="13"/>
      <c r="HV16" s="13"/>
      <c r="HW16" s="13"/>
      <c r="HX16" s="13"/>
      <c r="HY16" s="13"/>
      <c r="HZ16" s="13"/>
      <c r="IA16" s="13"/>
      <c r="IB16" s="13"/>
      <c r="IC16" s="13"/>
      <c r="ID16" s="13"/>
      <c r="IE16" s="13"/>
      <c r="IF16" s="13"/>
      <c r="IG16" s="13"/>
      <c r="IH16" s="13"/>
      <c r="II16" s="13"/>
      <c r="IJ16" s="13"/>
      <c r="IK16" s="13"/>
      <c r="IL16" s="13"/>
      <c r="IM16" s="13"/>
      <c r="IN16" s="13"/>
      <c r="IO16" s="13"/>
      <c r="IP16" s="13"/>
      <c r="IQ16" s="13"/>
      <c r="IR16" s="13"/>
    </row>
    <row r="17" spans="1:252" s="14" customFormat="1" ht="24" customHeight="1" x14ac:dyDescent="0.2">
      <c r="A17" s="51">
        <v>11010400</v>
      </c>
      <c r="B17" s="26" t="s">
        <v>57</v>
      </c>
      <c r="C17" s="22">
        <f t="shared" si="0"/>
        <v>5400000</v>
      </c>
      <c r="D17" s="20">
        <v>5400000</v>
      </c>
      <c r="E17" s="20">
        <v>0</v>
      </c>
      <c r="F17" s="20">
        <v>0</v>
      </c>
      <c r="G17" s="37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  <c r="BG17" s="13"/>
      <c r="BH17" s="13"/>
      <c r="BI17" s="13"/>
      <c r="BJ17" s="13"/>
      <c r="BK17" s="13"/>
      <c r="BL17" s="13"/>
      <c r="BM17" s="13"/>
      <c r="BN17" s="13"/>
      <c r="BO17" s="13"/>
      <c r="BP17" s="13"/>
      <c r="BQ17" s="13"/>
      <c r="BR17" s="13"/>
      <c r="BS17" s="13"/>
      <c r="BT17" s="13"/>
      <c r="BU17" s="13"/>
      <c r="BV17" s="13"/>
      <c r="BW17" s="13"/>
      <c r="BX17" s="13"/>
      <c r="BY17" s="13"/>
      <c r="BZ17" s="13"/>
      <c r="CA17" s="13"/>
      <c r="CB17" s="13"/>
      <c r="CC17" s="13"/>
      <c r="CD17" s="13"/>
      <c r="CE17" s="13"/>
      <c r="CF17" s="13"/>
      <c r="CG17" s="13"/>
      <c r="CH17" s="13"/>
      <c r="CI17" s="13"/>
      <c r="CJ17" s="13"/>
      <c r="CK17" s="13"/>
      <c r="CL17" s="13"/>
      <c r="CM17" s="13"/>
      <c r="CN17" s="13"/>
      <c r="CO17" s="13"/>
      <c r="CP17" s="13"/>
      <c r="CQ17" s="13"/>
      <c r="CR17" s="13"/>
      <c r="CS17" s="13"/>
      <c r="CT17" s="13"/>
      <c r="CU17" s="13"/>
      <c r="CV17" s="13"/>
      <c r="CW17" s="13"/>
      <c r="CX17" s="13"/>
      <c r="CY17" s="13"/>
      <c r="CZ17" s="13"/>
      <c r="DA17" s="13"/>
      <c r="DB17" s="13"/>
      <c r="DC17" s="13"/>
      <c r="DD17" s="13"/>
      <c r="DE17" s="13"/>
      <c r="DF17" s="13"/>
      <c r="DG17" s="13"/>
      <c r="DH17" s="13"/>
      <c r="DI17" s="13"/>
      <c r="DJ17" s="13"/>
      <c r="DK17" s="13"/>
      <c r="DL17" s="13"/>
      <c r="DM17" s="13"/>
      <c r="DN17" s="13"/>
      <c r="DO17" s="13"/>
      <c r="DP17" s="13"/>
      <c r="DQ17" s="13"/>
      <c r="DR17" s="13"/>
      <c r="DS17" s="13"/>
      <c r="DT17" s="13"/>
      <c r="DU17" s="13"/>
      <c r="DV17" s="13"/>
      <c r="DW17" s="13"/>
      <c r="DX17" s="13"/>
      <c r="DY17" s="13"/>
      <c r="DZ17" s="13"/>
      <c r="EA17" s="13"/>
      <c r="EB17" s="13"/>
      <c r="EC17" s="13"/>
      <c r="ED17" s="13"/>
      <c r="EE17" s="13"/>
      <c r="EF17" s="13"/>
      <c r="EG17" s="13"/>
      <c r="EH17" s="13"/>
      <c r="EI17" s="13"/>
      <c r="EJ17" s="13"/>
      <c r="EK17" s="13"/>
      <c r="EL17" s="13"/>
      <c r="EM17" s="13"/>
      <c r="EN17" s="13"/>
      <c r="EO17" s="13"/>
      <c r="EP17" s="13"/>
      <c r="EQ17" s="13"/>
      <c r="ER17" s="13"/>
      <c r="ES17" s="13"/>
      <c r="ET17" s="13"/>
      <c r="EU17" s="13"/>
      <c r="EV17" s="13"/>
      <c r="EW17" s="13"/>
      <c r="EX17" s="13"/>
      <c r="EY17" s="13"/>
      <c r="EZ17" s="13"/>
      <c r="FA17" s="13"/>
      <c r="FB17" s="13"/>
      <c r="FC17" s="13"/>
      <c r="FD17" s="13"/>
      <c r="FE17" s="13"/>
      <c r="FF17" s="13"/>
      <c r="FG17" s="13"/>
      <c r="FH17" s="13"/>
      <c r="FI17" s="13"/>
      <c r="FJ17" s="13"/>
      <c r="FK17" s="13"/>
      <c r="FL17" s="13"/>
      <c r="FM17" s="13"/>
      <c r="FN17" s="13"/>
      <c r="FO17" s="13"/>
      <c r="FP17" s="13"/>
      <c r="FQ17" s="13"/>
      <c r="FR17" s="13"/>
      <c r="FS17" s="13"/>
      <c r="FT17" s="13"/>
      <c r="FU17" s="13"/>
      <c r="FV17" s="13"/>
      <c r="FW17" s="13"/>
      <c r="FX17" s="13"/>
      <c r="FY17" s="13"/>
      <c r="FZ17" s="13"/>
      <c r="GA17" s="13"/>
      <c r="GB17" s="13"/>
      <c r="GC17" s="13"/>
      <c r="GD17" s="13"/>
      <c r="GE17" s="13"/>
      <c r="GF17" s="13"/>
      <c r="GG17" s="13"/>
      <c r="GH17" s="13"/>
      <c r="GI17" s="13"/>
      <c r="GJ17" s="13"/>
      <c r="GK17" s="13"/>
      <c r="GL17" s="13"/>
      <c r="GM17" s="13"/>
      <c r="GN17" s="13"/>
      <c r="GO17" s="13"/>
      <c r="GP17" s="13"/>
      <c r="GQ17" s="13"/>
      <c r="GR17" s="13"/>
      <c r="GS17" s="13"/>
      <c r="GT17" s="13"/>
      <c r="GU17" s="13"/>
      <c r="GV17" s="13"/>
      <c r="GW17" s="13"/>
      <c r="GX17" s="13"/>
      <c r="GY17" s="13"/>
      <c r="GZ17" s="13"/>
      <c r="HA17" s="13"/>
      <c r="HB17" s="13"/>
      <c r="HC17" s="13"/>
      <c r="HD17" s="13"/>
      <c r="HE17" s="13"/>
      <c r="HF17" s="13"/>
      <c r="HG17" s="13"/>
      <c r="HH17" s="13"/>
      <c r="HI17" s="13"/>
      <c r="HJ17" s="13"/>
      <c r="HK17" s="13"/>
      <c r="HL17" s="13"/>
      <c r="HM17" s="13"/>
      <c r="HN17" s="13"/>
      <c r="HO17" s="13"/>
      <c r="HP17" s="13"/>
      <c r="HQ17" s="13"/>
      <c r="HR17" s="13"/>
      <c r="HS17" s="13"/>
      <c r="HT17" s="13"/>
      <c r="HU17" s="13"/>
      <c r="HV17" s="13"/>
      <c r="HW17" s="13"/>
      <c r="HX17" s="13"/>
      <c r="HY17" s="13"/>
      <c r="HZ17" s="13"/>
      <c r="IA17" s="13"/>
      <c r="IB17" s="13"/>
      <c r="IC17" s="13"/>
      <c r="ID17" s="13"/>
      <c r="IE17" s="13"/>
      <c r="IF17" s="13"/>
      <c r="IG17" s="13"/>
      <c r="IH17" s="13"/>
      <c r="II17" s="13"/>
      <c r="IJ17" s="13"/>
      <c r="IK17" s="13"/>
      <c r="IL17" s="13"/>
      <c r="IM17" s="13"/>
      <c r="IN17" s="13"/>
      <c r="IO17" s="13"/>
      <c r="IP17" s="13"/>
      <c r="IQ17" s="13"/>
      <c r="IR17" s="13"/>
    </row>
    <row r="18" spans="1:252" s="14" customFormat="1" ht="21.6" customHeight="1" x14ac:dyDescent="0.2">
      <c r="A18" s="51">
        <v>11010500</v>
      </c>
      <c r="B18" s="26" t="s">
        <v>54</v>
      </c>
      <c r="C18" s="22">
        <f t="shared" si="0"/>
        <v>6850000</v>
      </c>
      <c r="D18" s="20">
        <v>6850000</v>
      </c>
      <c r="E18" s="20">
        <v>0</v>
      </c>
      <c r="F18" s="20">
        <v>0</v>
      </c>
      <c r="G18" s="37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/>
      <c r="BO18" s="13"/>
      <c r="BP18" s="13"/>
      <c r="BQ18" s="13"/>
      <c r="BR18" s="13"/>
      <c r="BS18" s="13"/>
      <c r="BT18" s="13"/>
      <c r="BU18" s="13"/>
      <c r="BV18" s="13"/>
      <c r="BW18" s="13"/>
      <c r="BX18" s="13"/>
      <c r="BY18" s="13"/>
      <c r="BZ18" s="13"/>
      <c r="CA18" s="13"/>
      <c r="CB18" s="13"/>
      <c r="CC18" s="13"/>
      <c r="CD18" s="13"/>
      <c r="CE18" s="13"/>
      <c r="CF18" s="13"/>
      <c r="CG18" s="13"/>
      <c r="CH18" s="13"/>
      <c r="CI18" s="13"/>
      <c r="CJ18" s="13"/>
      <c r="CK18" s="13"/>
      <c r="CL18" s="13"/>
      <c r="CM18" s="13"/>
      <c r="CN18" s="13"/>
      <c r="CO18" s="13"/>
      <c r="CP18" s="13"/>
      <c r="CQ18" s="13"/>
      <c r="CR18" s="13"/>
      <c r="CS18" s="13"/>
      <c r="CT18" s="13"/>
      <c r="CU18" s="13"/>
      <c r="CV18" s="13"/>
      <c r="CW18" s="13"/>
      <c r="CX18" s="13"/>
      <c r="CY18" s="13"/>
      <c r="CZ18" s="13"/>
      <c r="DA18" s="13"/>
      <c r="DB18" s="13"/>
      <c r="DC18" s="13"/>
      <c r="DD18" s="13"/>
      <c r="DE18" s="13"/>
      <c r="DF18" s="13"/>
      <c r="DG18" s="13"/>
      <c r="DH18" s="13"/>
      <c r="DI18" s="13"/>
      <c r="DJ18" s="13"/>
      <c r="DK18" s="13"/>
      <c r="DL18" s="13"/>
      <c r="DM18" s="13"/>
      <c r="DN18" s="13"/>
      <c r="DO18" s="13"/>
      <c r="DP18" s="13"/>
      <c r="DQ18" s="13"/>
      <c r="DR18" s="13"/>
      <c r="DS18" s="13"/>
      <c r="DT18" s="13"/>
      <c r="DU18" s="13"/>
      <c r="DV18" s="13"/>
      <c r="DW18" s="13"/>
      <c r="DX18" s="13"/>
      <c r="DY18" s="13"/>
      <c r="DZ18" s="13"/>
      <c r="EA18" s="13"/>
      <c r="EB18" s="13"/>
      <c r="EC18" s="13"/>
      <c r="ED18" s="13"/>
      <c r="EE18" s="13"/>
      <c r="EF18" s="13"/>
      <c r="EG18" s="13"/>
      <c r="EH18" s="13"/>
      <c r="EI18" s="13"/>
      <c r="EJ18" s="13"/>
      <c r="EK18" s="13"/>
      <c r="EL18" s="13"/>
      <c r="EM18" s="13"/>
      <c r="EN18" s="13"/>
      <c r="EO18" s="13"/>
      <c r="EP18" s="13"/>
      <c r="EQ18" s="13"/>
      <c r="ER18" s="13"/>
      <c r="ES18" s="13"/>
      <c r="ET18" s="13"/>
      <c r="EU18" s="13"/>
      <c r="EV18" s="13"/>
      <c r="EW18" s="13"/>
      <c r="EX18" s="13"/>
      <c r="EY18" s="13"/>
      <c r="EZ18" s="13"/>
      <c r="FA18" s="13"/>
      <c r="FB18" s="13"/>
      <c r="FC18" s="13"/>
      <c r="FD18" s="13"/>
      <c r="FE18" s="13"/>
      <c r="FF18" s="13"/>
      <c r="FG18" s="13"/>
      <c r="FH18" s="13"/>
      <c r="FI18" s="13"/>
      <c r="FJ18" s="13"/>
      <c r="FK18" s="13"/>
      <c r="FL18" s="13"/>
      <c r="FM18" s="13"/>
      <c r="FN18" s="13"/>
      <c r="FO18" s="13"/>
      <c r="FP18" s="13"/>
      <c r="FQ18" s="13"/>
      <c r="FR18" s="13"/>
      <c r="FS18" s="13"/>
      <c r="FT18" s="13"/>
      <c r="FU18" s="13"/>
      <c r="FV18" s="13"/>
      <c r="FW18" s="13"/>
      <c r="FX18" s="13"/>
      <c r="FY18" s="13"/>
      <c r="FZ18" s="13"/>
      <c r="GA18" s="13"/>
      <c r="GB18" s="13"/>
      <c r="GC18" s="13"/>
      <c r="GD18" s="13"/>
      <c r="GE18" s="13"/>
      <c r="GF18" s="13"/>
      <c r="GG18" s="13"/>
      <c r="GH18" s="13"/>
      <c r="GI18" s="13"/>
      <c r="GJ18" s="13"/>
      <c r="GK18" s="13"/>
      <c r="GL18" s="13"/>
      <c r="GM18" s="13"/>
      <c r="GN18" s="13"/>
      <c r="GO18" s="13"/>
      <c r="GP18" s="13"/>
      <c r="GQ18" s="13"/>
      <c r="GR18" s="13"/>
      <c r="GS18" s="13"/>
      <c r="GT18" s="13"/>
      <c r="GU18" s="13"/>
      <c r="GV18" s="13"/>
      <c r="GW18" s="13"/>
      <c r="GX18" s="13"/>
      <c r="GY18" s="13"/>
      <c r="GZ18" s="13"/>
      <c r="HA18" s="13"/>
      <c r="HB18" s="13"/>
      <c r="HC18" s="13"/>
      <c r="HD18" s="13"/>
      <c r="HE18" s="13"/>
      <c r="HF18" s="13"/>
      <c r="HG18" s="13"/>
      <c r="HH18" s="13"/>
      <c r="HI18" s="13"/>
      <c r="HJ18" s="13"/>
      <c r="HK18" s="13"/>
      <c r="HL18" s="13"/>
      <c r="HM18" s="13"/>
      <c r="HN18" s="13"/>
      <c r="HO18" s="13"/>
      <c r="HP18" s="13"/>
      <c r="HQ18" s="13"/>
      <c r="HR18" s="13"/>
      <c r="HS18" s="13"/>
      <c r="HT18" s="13"/>
      <c r="HU18" s="13"/>
      <c r="HV18" s="13"/>
      <c r="HW18" s="13"/>
      <c r="HX18" s="13"/>
      <c r="HY18" s="13"/>
      <c r="HZ18" s="13"/>
      <c r="IA18" s="13"/>
      <c r="IB18" s="13"/>
      <c r="IC18" s="13"/>
      <c r="ID18" s="13"/>
      <c r="IE18" s="13"/>
      <c r="IF18" s="13"/>
      <c r="IG18" s="13"/>
      <c r="IH18" s="13"/>
      <c r="II18" s="13"/>
      <c r="IJ18" s="13"/>
      <c r="IK18" s="13"/>
      <c r="IL18" s="13"/>
      <c r="IM18" s="13"/>
      <c r="IN18" s="13"/>
      <c r="IO18" s="13"/>
      <c r="IP18" s="13"/>
      <c r="IQ18" s="13"/>
      <c r="IR18" s="13"/>
    </row>
    <row r="19" spans="1:252" x14ac:dyDescent="0.2">
      <c r="A19" s="49">
        <v>11020000</v>
      </c>
      <c r="B19" s="25" t="s">
        <v>25</v>
      </c>
      <c r="C19" s="22">
        <f t="shared" si="0"/>
        <v>1300000</v>
      </c>
      <c r="D19" s="22">
        <f>SUM(D20:D20)</f>
        <v>1300000</v>
      </c>
      <c r="E19" s="22">
        <f>SUM(E20:E20)</f>
        <v>0</v>
      </c>
      <c r="F19" s="22">
        <f>SUM(F20:F20)</f>
        <v>0</v>
      </c>
    </row>
    <row r="20" spans="1:252" ht="25.5" customHeight="1" x14ac:dyDescent="0.2">
      <c r="A20" s="52">
        <v>11020200</v>
      </c>
      <c r="B20" s="27" t="s">
        <v>34</v>
      </c>
      <c r="C20" s="22">
        <f t="shared" si="0"/>
        <v>1300000</v>
      </c>
      <c r="D20" s="20">
        <v>1300000</v>
      </c>
      <c r="E20" s="21">
        <v>0</v>
      </c>
      <c r="F20" s="21">
        <v>0</v>
      </c>
    </row>
    <row r="21" spans="1:252" x14ac:dyDescent="0.2">
      <c r="A21" s="49">
        <v>14000000</v>
      </c>
      <c r="B21" s="29" t="s">
        <v>60</v>
      </c>
      <c r="C21" s="22">
        <f>SUM(D21+E21)</f>
        <v>80000000</v>
      </c>
      <c r="D21" s="22">
        <f>SUM(D22+D24+D26)</f>
        <v>80000000</v>
      </c>
      <c r="E21" s="22">
        <f>SUM(E26)</f>
        <v>0</v>
      </c>
      <c r="F21" s="22">
        <v>0</v>
      </c>
      <c r="G21" s="23"/>
    </row>
    <row r="22" spans="1:252" ht="22.5" x14ac:dyDescent="0.2">
      <c r="A22" s="49">
        <v>14020000</v>
      </c>
      <c r="B22" s="32" t="s">
        <v>82</v>
      </c>
      <c r="C22" s="22">
        <f>SUM(C23)</f>
        <v>7000000</v>
      </c>
      <c r="D22" s="22">
        <f>SUM(D23)</f>
        <v>7000000</v>
      </c>
      <c r="E22" s="22">
        <v>0</v>
      </c>
      <c r="F22" s="22">
        <v>0</v>
      </c>
      <c r="G22" s="23"/>
    </row>
    <row r="23" spans="1:252" x14ac:dyDescent="0.2">
      <c r="A23" s="51">
        <v>14021900</v>
      </c>
      <c r="B23" s="30" t="s">
        <v>83</v>
      </c>
      <c r="C23" s="20">
        <f>SUM(D23+E23)</f>
        <v>7000000</v>
      </c>
      <c r="D23" s="20">
        <v>7000000</v>
      </c>
      <c r="E23" s="20">
        <v>0</v>
      </c>
      <c r="F23" s="20">
        <v>0</v>
      </c>
      <c r="G23" s="23"/>
    </row>
    <row r="24" spans="1:252" ht="22.5" x14ac:dyDescent="0.2">
      <c r="A24" s="49">
        <v>14030000</v>
      </c>
      <c r="B24" s="58" t="s">
        <v>84</v>
      </c>
      <c r="C24" s="22">
        <f>SUM(C25)</f>
        <v>27000000</v>
      </c>
      <c r="D24" s="22">
        <f>SUM(D25)</f>
        <v>27000000</v>
      </c>
      <c r="E24" s="22">
        <v>0</v>
      </c>
      <c r="F24" s="22">
        <v>0</v>
      </c>
      <c r="G24" s="23"/>
    </row>
    <row r="25" spans="1:252" x14ac:dyDescent="0.2">
      <c r="A25" s="51">
        <v>14031900</v>
      </c>
      <c r="B25" s="30" t="s">
        <v>83</v>
      </c>
      <c r="C25" s="20">
        <f>SUM(D25+E25)</f>
        <v>27000000</v>
      </c>
      <c r="D25" s="20">
        <v>27000000</v>
      </c>
      <c r="E25" s="20">
        <v>0</v>
      </c>
      <c r="F25" s="20">
        <v>0</v>
      </c>
      <c r="G25" s="23"/>
    </row>
    <row r="26" spans="1:252" ht="22.5" x14ac:dyDescent="0.2">
      <c r="A26" s="49">
        <v>14040000</v>
      </c>
      <c r="B26" s="32" t="s">
        <v>61</v>
      </c>
      <c r="C26" s="22">
        <f t="shared" si="0"/>
        <v>46000000</v>
      </c>
      <c r="D26" s="22">
        <v>46000000</v>
      </c>
      <c r="E26" s="22">
        <v>0</v>
      </c>
      <c r="F26" s="22">
        <v>0</v>
      </c>
    </row>
    <row r="27" spans="1:252" x14ac:dyDescent="0.2">
      <c r="A27" s="53">
        <v>18000000</v>
      </c>
      <c r="B27" s="28" t="s">
        <v>62</v>
      </c>
      <c r="C27" s="22">
        <f t="shared" si="0"/>
        <v>162374000</v>
      </c>
      <c r="D27" s="22">
        <f>SUM(D28+D39+D42)</f>
        <v>162374000</v>
      </c>
      <c r="E27" s="22">
        <f>SUM(E28+E39+E42)</f>
        <v>0</v>
      </c>
      <c r="F27" s="22">
        <f>SUM(F28+F39+F42)</f>
        <v>0</v>
      </c>
    </row>
    <row r="28" spans="1:252" x14ac:dyDescent="0.2">
      <c r="A28" s="53">
        <v>18010000</v>
      </c>
      <c r="B28" s="29" t="s">
        <v>63</v>
      </c>
      <c r="C28" s="22">
        <f t="shared" si="0"/>
        <v>62326000</v>
      </c>
      <c r="D28" s="22">
        <f>SUM(D29:D38)</f>
        <v>62326000</v>
      </c>
      <c r="E28" s="22">
        <f>SUM(E29:E38)</f>
        <v>0</v>
      </c>
      <c r="F28" s="22">
        <f>SUM(F29:F38)</f>
        <v>0</v>
      </c>
      <c r="G28" s="23"/>
    </row>
    <row r="29" spans="1:252" ht="33.75" customHeight="1" x14ac:dyDescent="0.2">
      <c r="A29" s="54">
        <v>18010100</v>
      </c>
      <c r="B29" s="17" t="s">
        <v>64</v>
      </c>
      <c r="C29" s="22">
        <f t="shared" si="0"/>
        <v>60000</v>
      </c>
      <c r="D29" s="20">
        <v>60000</v>
      </c>
      <c r="E29" s="20">
        <v>0</v>
      </c>
      <c r="F29" s="20">
        <v>0</v>
      </c>
      <c r="G29" s="23"/>
    </row>
    <row r="30" spans="1:252" ht="33" customHeight="1" x14ac:dyDescent="0.2">
      <c r="A30" s="51">
        <v>18010200</v>
      </c>
      <c r="B30" s="17" t="s">
        <v>65</v>
      </c>
      <c r="C30" s="22">
        <f t="shared" si="0"/>
        <v>3200000</v>
      </c>
      <c r="D30" s="20">
        <v>3200000</v>
      </c>
      <c r="E30" s="20">
        <v>0</v>
      </c>
      <c r="F30" s="20">
        <v>0</v>
      </c>
    </row>
    <row r="31" spans="1:252" ht="36" customHeight="1" x14ac:dyDescent="0.2">
      <c r="A31" s="51">
        <v>18010300</v>
      </c>
      <c r="B31" s="17" t="s">
        <v>66</v>
      </c>
      <c r="C31" s="22">
        <f t="shared" si="0"/>
        <v>5100000</v>
      </c>
      <c r="D31" s="20">
        <v>5100000</v>
      </c>
      <c r="E31" s="20">
        <v>0</v>
      </c>
      <c r="F31" s="20">
        <v>0</v>
      </c>
    </row>
    <row r="32" spans="1:252" ht="32.25" customHeight="1" x14ac:dyDescent="0.2">
      <c r="A32" s="51">
        <v>18010400</v>
      </c>
      <c r="B32" s="17" t="s">
        <v>67</v>
      </c>
      <c r="C32" s="22">
        <f t="shared" si="0"/>
        <v>7300000</v>
      </c>
      <c r="D32" s="20">
        <v>7300000</v>
      </c>
      <c r="E32" s="20">
        <v>0</v>
      </c>
      <c r="F32" s="20">
        <v>0</v>
      </c>
      <c r="G32" s="38"/>
    </row>
    <row r="33" spans="1:7" x14ac:dyDescent="0.2">
      <c r="A33" s="51">
        <v>18010500</v>
      </c>
      <c r="B33" s="30" t="s">
        <v>21</v>
      </c>
      <c r="C33" s="22">
        <f t="shared" si="0"/>
        <v>15300000</v>
      </c>
      <c r="D33" s="20">
        <v>15300000</v>
      </c>
      <c r="E33" s="20">
        <v>0</v>
      </c>
      <c r="F33" s="20">
        <v>0</v>
      </c>
      <c r="G33" s="23"/>
    </row>
    <row r="34" spans="1:7" x14ac:dyDescent="0.2">
      <c r="A34" s="51">
        <v>18010600</v>
      </c>
      <c r="B34" s="30" t="s">
        <v>22</v>
      </c>
      <c r="C34" s="22">
        <f t="shared" si="0"/>
        <v>17000000</v>
      </c>
      <c r="D34" s="20">
        <v>17000000</v>
      </c>
      <c r="E34" s="20">
        <v>0</v>
      </c>
      <c r="F34" s="20">
        <v>0</v>
      </c>
    </row>
    <row r="35" spans="1:7" x14ac:dyDescent="0.2">
      <c r="A35" s="51">
        <v>18010700</v>
      </c>
      <c r="B35" s="30" t="s">
        <v>23</v>
      </c>
      <c r="C35" s="22">
        <f t="shared" si="0"/>
        <v>1200000</v>
      </c>
      <c r="D35" s="20">
        <v>1200000</v>
      </c>
      <c r="E35" s="20">
        <v>0</v>
      </c>
      <c r="F35" s="20">
        <v>0</v>
      </c>
      <c r="G35" s="23"/>
    </row>
    <row r="36" spans="1:7" x14ac:dyDescent="0.2">
      <c r="A36" s="51">
        <v>18010900</v>
      </c>
      <c r="B36" s="30" t="s">
        <v>24</v>
      </c>
      <c r="C36" s="22">
        <f t="shared" si="0"/>
        <v>12700000</v>
      </c>
      <c r="D36" s="55">
        <v>12700000</v>
      </c>
      <c r="E36" s="20">
        <v>0</v>
      </c>
      <c r="F36" s="20">
        <v>0</v>
      </c>
      <c r="G36" s="23"/>
    </row>
    <row r="37" spans="1:7" x14ac:dyDescent="0.2">
      <c r="A37" s="51">
        <v>18011000</v>
      </c>
      <c r="B37" s="30" t="s">
        <v>68</v>
      </c>
      <c r="C37" s="22">
        <f t="shared" si="0"/>
        <v>320000</v>
      </c>
      <c r="D37" s="20">
        <v>320000</v>
      </c>
      <c r="E37" s="20">
        <v>0</v>
      </c>
      <c r="F37" s="20">
        <v>0</v>
      </c>
      <c r="G37" s="23"/>
    </row>
    <row r="38" spans="1:7" x14ac:dyDescent="0.2">
      <c r="A38" s="51">
        <v>18011100</v>
      </c>
      <c r="B38" s="30" t="s">
        <v>69</v>
      </c>
      <c r="C38" s="22">
        <f t="shared" si="0"/>
        <v>146000</v>
      </c>
      <c r="D38" s="20">
        <v>146000</v>
      </c>
      <c r="E38" s="20">
        <v>0</v>
      </c>
      <c r="F38" s="20">
        <v>0</v>
      </c>
    </row>
    <row r="39" spans="1:7" x14ac:dyDescent="0.2">
      <c r="A39" s="49">
        <v>18030000</v>
      </c>
      <c r="B39" s="31" t="s">
        <v>33</v>
      </c>
      <c r="C39" s="22">
        <f t="shared" si="0"/>
        <v>48000</v>
      </c>
      <c r="D39" s="22">
        <f>SUM(D40:D41)</f>
        <v>48000</v>
      </c>
      <c r="E39" s="22">
        <f>SUM(E40:E41)</f>
        <v>0</v>
      </c>
      <c r="F39" s="22">
        <f>SUM(F40:F41)</f>
        <v>0</v>
      </c>
      <c r="G39" s="38"/>
    </row>
    <row r="40" spans="1:7" x14ac:dyDescent="0.2">
      <c r="A40" s="51">
        <v>18030100</v>
      </c>
      <c r="B40" s="17" t="s">
        <v>35</v>
      </c>
      <c r="C40" s="22">
        <f t="shared" si="0"/>
        <v>6000</v>
      </c>
      <c r="D40" s="20">
        <v>6000</v>
      </c>
      <c r="E40" s="20">
        <v>0</v>
      </c>
      <c r="F40" s="20">
        <v>0</v>
      </c>
    </row>
    <row r="41" spans="1:7" x14ac:dyDescent="0.2">
      <c r="A41" s="51">
        <v>18030200</v>
      </c>
      <c r="B41" s="17" t="s">
        <v>36</v>
      </c>
      <c r="C41" s="22">
        <f t="shared" si="0"/>
        <v>42000</v>
      </c>
      <c r="D41" s="20">
        <v>42000</v>
      </c>
      <c r="E41" s="20">
        <v>0</v>
      </c>
      <c r="F41" s="20">
        <v>0</v>
      </c>
    </row>
    <row r="42" spans="1:7" x14ac:dyDescent="0.2">
      <c r="A42" s="49">
        <v>18050000</v>
      </c>
      <c r="B42" s="25" t="s">
        <v>37</v>
      </c>
      <c r="C42" s="22">
        <f t="shared" si="0"/>
        <v>100000000</v>
      </c>
      <c r="D42" s="18">
        <f>SUM(D43:D44)</f>
        <v>100000000</v>
      </c>
      <c r="E42" s="18">
        <f>SUM(E43:E44)</f>
        <v>0</v>
      </c>
      <c r="F42" s="18">
        <f>SUM(F43:F44)</f>
        <v>0</v>
      </c>
      <c r="G42" s="39"/>
    </row>
    <row r="43" spans="1:7" x14ac:dyDescent="0.2">
      <c r="A43" s="51">
        <v>18050300</v>
      </c>
      <c r="B43" s="26" t="s">
        <v>38</v>
      </c>
      <c r="C43" s="22">
        <f t="shared" si="0"/>
        <v>17000000</v>
      </c>
      <c r="D43" s="21">
        <v>17000000</v>
      </c>
      <c r="E43" s="21">
        <v>0</v>
      </c>
      <c r="F43" s="21">
        <v>0</v>
      </c>
    </row>
    <row r="44" spans="1:7" x14ac:dyDescent="0.2">
      <c r="A44" s="51">
        <v>18050400</v>
      </c>
      <c r="B44" s="26" t="s">
        <v>39</v>
      </c>
      <c r="C44" s="22">
        <f t="shared" si="0"/>
        <v>83000000</v>
      </c>
      <c r="D44" s="21">
        <v>83000000</v>
      </c>
      <c r="E44" s="21">
        <v>0</v>
      </c>
      <c r="F44" s="21">
        <v>0</v>
      </c>
    </row>
    <row r="45" spans="1:7" x14ac:dyDescent="0.2">
      <c r="A45" s="49">
        <v>19000000</v>
      </c>
      <c r="B45" s="25" t="s">
        <v>40</v>
      </c>
      <c r="C45" s="22">
        <f>SUM(C46)</f>
        <v>210000</v>
      </c>
      <c r="D45" s="22">
        <f>SUM(D46)</f>
        <v>0</v>
      </c>
      <c r="E45" s="22">
        <f>SUM(E46)</f>
        <v>210000</v>
      </c>
      <c r="F45" s="22">
        <f>SUM(F46)</f>
        <v>0</v>
      </c>
    </row>
    <row r="46" spans="1:7" x14ac:dyDescent="0.2">
      <c r="A46" s="49">
        <v>19010000</v>
      </c>
      <c r="B46" s="25" t="s">
        <v>48</v>
      </c>
      <c r="C46" s="22">
        <f t="shared" si="0"/>
        <v>210000</v>
      </c>
      <c r="D46" s="22">
        <f>SUM(D47:D49)</f>
        <v>0</v>
      </c>
      <c r="E46" s="22">
        <f>SUM(E47:E49)</f>
        <v>210000</v>
      </c>
      <c r="F46" s="22">
        <f>SUM(F47:F49)</f>
        <v>0</v>
      </c>
    </row>
    <row r="47" spans="1:7" ht="23.45" customHeight="1" x14ac:dyDescent="0.2">
      <c r="A47" s="51">
        <v>19010100</v>
      </c>
      <c r="B47" s="26" t="s">
        <v>49</v>
      </c>
      <c r="C47" s="22">
        <f t="shared" si="0"/>
        <v>176000</v>
      </c>
      <c r="D47" s="21">
        <v>0</v>
      </c>
      <c r="E47" s="20">
        <v>176000</v>
      </c>
      <c r="F47" s="21">
        <v>0</v>
      </c>
    </row>
    <row r="48" spans="1:7" ht="24" customHeight="1" x14ac:dyDescent="0.2">
      <c r="A48" s="51">
        <v>19010200</v>
      </c>
      <c r="B48" s="26" t="s">
        <v>50</v>
      </c>
      <c r="C48" s="22">
        <f t="shared" si="0"/>
        <v>26000</v>
      </c>
      <c r="D48" s="21">
        <v>0</v>
      </c>
      <c r="E48" s="20">
        <v>26000</v>
      </c>
      <c r="F48" s="21">
        <v>0</v>
      </c>
    </row>
    <row r="49" spans="1:7" ht="36" customHeight="1" x14ac:dyDescent="0.2">
      <c r="A49" s="51">
        <v>19010300</v>
      </c>
      <c r="B49" s="26" t="s">
        <v>51</v>
      </c>
      <c r="C49" s="22">
        <f t="shared" si="0"/>
        <v>8000</v>
      </c>
      <c r="D49" s="21">
        <v>0</v>
      </c>
      <c r="E49" s="20">
        <v>8000</v>
      </c>
      <c r="F49" s="21">
        <v>0</v>
      </c>
    </row>
    <row r="50" spans="1:7" x14ac:dyDescent="0.2">
      <c r="A50" s="48">
        <v>20000000</v>
      </c>
      <c r="B50" s="24" t="s">
        <v>3</v>
      </c>
      <c r="C50" s="22">
        <f t="shared" si="0"/>
        <v>57980800</v>
      </c>
      <c r="D50" s="22">
        <f>SUM(D51+D55+D66+D71)</f>
        <v>16393000</v>
      </c>
      <c r="E50" s="22">
        <f>SUM(E51+E55+E66+E71)</f>
        <v>41587800</v>
      </c>
      <c r="F50" s="22">
        <f>SUM(F51+F55+F66+F71)</f>
        <v>4500000</v>
      </c>
    </row>
    <row r="51" spans="1:7" x14ac:dyDescent="0.2">
      <c r="A51" s="48">
        <v>21000000</v>
      </c>
      <c r="B51" s="24" t="s">
        <v>4</v>
      </c>
      <c r="C51" s="22">
        <f t="shared" si="0"/>
        <v>1303000</v>
      </c>
      <c r="D51" s="22">
        <f>SUM(D52+D53)</f>
        <v>1303000</v>
      </c>
      <c r="E51" s="22">
        <f>SUM(E52:E53)</f>
        <v>0</v>
      </c>
      <c r="F51" s="22">
        <f>SUM(F52)</f>
        <v>0</v>
      </c>
      <c r="G51" s="39"/>
    </row>
    <row r="52" spans="1:7" ht="33.75" customHeight="1" x14ac:dyDescent="0.2">
      <c r="A52" s="51">
        <v>21010300</v>
      </c>
      <c r="B52" s="26" t="s">
        <v>59</v>
      </c>
      <c r="C52" s="22">
        <f t="shared" si="0"/>
        <v>303000</v>
      </c>
      <c r="D52" s="21">
        <v>303000</v>
      </c>
      <c r="E52" s="21">
        <v>0</v>
      </c>
      <c r="F52" s="21">
        <v>0</v>
      </c>
    </row>
    <row r="53" spans="1:7" ht="15.6" customHeight="1" x14ac:dyDescent="0.2">
      <c r="A53" s="49">
        <v>21080000</v>
      </c>
      <c r="B53" s="25" t="s">
        <v>5</v>
      </c>
      <c r="C53" s="22">
        <f t="shared" si="0"/>
        <v>1000000</v>
      </c>
      <c r="D53" s="22">
        <f>SUM(D54:D54)</f>
        <v>1000000</v>
      </c>
      <c r="E53" s="22">
        <f>SUM(E54:E54)</f>
        <v>0</v>
      </c>
      <c r="F53" s="22">
        <f>SUM(F54:F54)</f>
        <v>0</v>
      </c>
      <c r="G53" s="39"/>
    </row>
    <row r="54" spans="1:7" ht="15" customHeight="1" x14ac:dyDescent="0.2">
      <c r="A54" s="52">
        <v>21081100</v>
      </c>
      <c r="B54" s="27" t="s">
        <v>26</v>
      </c>
      <c r="C54" s="22">
        <f t="shared" si="0"/>
        <v>1000000</v>
      </c>
      <c r="D54" s="56">
        <v>1000000</v>
      </c>
      <c r="E54" s="21">
        <v>0</v>
      </c>
      <c r="F54" s="21">
        <v>0</v>
      </c>
    </row>
    <row r="55" spans="1:7" ht="22.9" customHeight="1" x14ac:dyDescent="0.2">
      <c r="A55" s="48">
        <v>22000000</v>
      </c>
      <c r="B55" s="24" t="s">
        <v>41</v>
      </c>
      <c r="C55" s="22">
        <f t="shared" si="0"/>
        <v>10190000</v>
      </c>
      <c r="D55" s="22">
        <f>SUM(D56+D61+D63)</f>
        <v>10190000</v>
      </c>
      <c r="E55" s="22">
        <f>SUM(E56+E61+E63)</f>
        <v>0</v>
      </c>
      <c r="F55" s="22">
        <f>SUM(F56+F61+F63)</f>
        <v>0</v>
      </c>
    </row>
    <row r="56" spans="1:7" x14ac:dyDescent="0.2">
      <c r="A56" s="49">
        <v>22010000</v>
      </c>
      <c r="B56" s="25" t="s">
        <v>70</v>
      </c>
      <c r="C56" s="22">
        <f t="shared" si="0"/>
        <v>9100000</v>
      </c>
      <c r="D56" s="22">
        <f>SUM(D57:D60)</f>
        <v>9100000</v>
      </c>
      <c r="E56" s="22">
        <f>SUM(E58:E60)</f>
        <v>0</v>
      </c>
      <c r="F56" s="22">
        <f>SUM(F58:F60)</f>
        <v>0</v>
      </c>
      <c r="G56" s="39"/>
    </row>
    <row r="57" spans="1:7" ht="45" x14ac:dyDescent="0.2">
      <c r="A57" s="51">
        <v>22010200</v>
      </c>
      <c r="B57" s="26" t="s">
        <v>98</v>
      </c>
      <c r="C57" s="22">
        <f>SUM(D57)</f>
        <v>100000</v>
      </c>
      <c r="D57" s="20">
        <v>100000</v>
      </c>
      <c r="E57" s="20">
        <v>0</v>
      </c>
      <c r="F57" s="20">
        <v>0</v>
      </c>
      <c r="G57" s="39"/>
    </row>
    <row r="58" spans="1:7" ht="22.5" x14ac:dyDescent="0.2">
      <c r="A58" s="51">
        <v>22010300</v>
      </c>
      <c r="B58" s="26" t="s">
        <v>78</v>
      </c>
      <c r="C58" s="22">
        <f t="shared" si="0"/>
        <v>350000</v>
      </c>
      <c r="D58" s="20">
        <v>350000</v>
      </c>
      <c r="E58" s="20">
        <v>0</v>
      </c>
      <c r="F58" s="20">
        <v>0</v>
      </c>
    </row>
    <row r="59" spans="1:7" ht="14.25" customHeight="1" x14ac:dyDescent="0.2">
      <c r="A59" s="51">
        <v>22012500</v>
      </c>
      <c r="B59" s="26" t="s">
        <v>71</v>
      </c>
      <c r="C59" s="22">
        <f t="shared" si="0"/>
        <v>8500000</v>
      </c>
      <c r="D59" s="20">
        <v>8500000</v>
      </c>
      <c r="E59" s="20">
        <v>0</v>
      </c>
      <c r="F59" s="20">
        <v>0</v>
      </c>
    </row>
    <row r="60" spans="1:7" ht="22.15" customHeight="1" x14ac:dyDescent="0.2">
      <c r="A60" s="51">
        <v>22012600</v>
      </c>
      <c r="B60" s="26" t="s">
        <v>79</v>
      </c>
      <c r="C60" s="22">
        <f t="shared" si="0"/>
        <v>150000</v>
      </c>
      <c r="D60" s="20">
        <v>150000</v>
      </c>
      <c r="E60" s="20">
        <v>0</v>
      </c>
      <c r="F60" s="20">
        <v>0</v>
      </c>
    </row>
    <row r="61" spans="1:7" ht="24" customHeight="1" x14ac:dyDescent="0.2">
      <c r="A61" s="49">
        <v>22080000</v>
      </c>
      <c r="B61" s="25" t="s">
        <v>42</v>
      </c>
      <c r="C61" s="22">
        <f t="shared" si="0"/>
        <v>1000000</v>
      </c>
      <c r="D61" s="18">
        <f>SUM(D62)</f>
        <v>1000000</v>
      </c>
      <c r="E61" s="18">
        <f>SUM(E62)</f>
        <v>0</v>
      </c>
      <c r="F61" s="18">
        <f>SUM(F62)</f>
        <v>0</v>
      </c>
      <c r="G61" s="39"/>
    </row>
    <row r="62" spans="1:7" ht="22.9" customHeight="1" x14ac:dyDescent="0.2">
      <c r="A62" s="26">
        <v>22080400</v>
      </c>
      <c r="B62" s="27" t="s">
        <v>43</v>
      </c>
      <c r="C62" s="22">
        <f t="shared" si="0"/>
        <v>1000000</v>
      </c>
      <c r="D62" s="20">
        <v>1000000</v>
      </c>
      <c r="E62" s="20">
        <v>0</v>
      </c>
      <c r="F62" s="20">
        <v>0</v>
      </c>
    </row>
    <row r="63" spans="1:7" x14ac:dyDescent="0.2">
      <c r="A63" s="49">
        <v>22090000</v>
      </c>
      <c r="B63" s="25" t="s">
        <v>6</v>
      </c>
      <c r="C63" s="22">
        <f t="shared" si="0"/>
        <v>90000</v>
      </c>
      <c r="D63" s="18">
        <f>SUM(D64:D65)</f>
        <v>90000</v>
      </c>
      <c r="E63" s="18">
        <f>SUM(E64:E65)</f>
        <v>0</v>
      </c>
      <c r="F63" s="18">
        <f>SUM(F64:F65)</f>
        <v>0</v>
      </c>
      <c r="G63" s="39"/>
    </row>
    <row r="64" spans="1:7" ht="33" customHeight="1" x14ac:dyDescent="0.2">
      <c r="A64" s="51">
        <v>22090100</v>
      </c>
      <c r="B64" s="26" t="s">
        <v>27</v>
      </c>
      <c r="C64" s="22">
        <f t="shared" si="0"/>
        <v>35000</v>
      </c>
      <c r="D64" s="21">
        <v>35000</v>
      </c>
      <c r="E64" s="20">
        <v>0</v>
      </c>
      <c r="F64" s="20">
        <v>0</v>
      </c>
    </row>
    <row r="65" spans="1:7" ht="22.9" customHeight="1" x14ac:dyDescent="0.2">
      <c r="A65" s="50">
        <v>22090400</v>
      </c>
      <c r="B65" s="26" t="s">
        <v>28</v>
      </c>
      <c r="C65" s="22">
        <f t="shared" si="0"/>
        <v>55000</v>
      </c>
      <c r="D65" s="21">
        <v>55000</v>
      </c>
      <c r="E65" s="21">
        <v>0</v>
      </c>
      <c r="F65" s="21">
        <v>0</v>
      </c>
    </row>
    <row r="66" spans="1:7" ht="14.25" customHeight="1" x14ac:dyDescent="0.2">
      <c r="A66" s="48">
        <v>24000000</v>
      </c>
      <c r="B66" s="24" t="s">
        <v>7</v>
      </c>
      <c r="C66" s="22">
        <f t="shared" si="0"/>
        <v>9415000</v>
      </c>
      <c r="D66" s="22">
        <f>SUM(D67)</f>
        <v>4900000</v>
      </c>
      <c r="E66" s="22">
        <f>SUM(E67+E70)</f>
        <v>4515000</v>
      </c>
      <c r="F66" s="22">
        <f>SUM(F67+F70)</f>
        <v>4500000</v>
      </c>
      <c r="G66" s="39"/>
    </row>
    <row r="67" spans="1:7" ht="12.75" customHeight="1" x14ac:dyDescent="0.2">
      <c r="A67" s="49">
        <v>24060000</v>
      </c>
      <c r="B67" s="25" t="s">
        <v>5</v>
      </c>
      <c r="C67" s="22">
        <f t="shared" si="0"/>
        <v>4915000</v>
      </c>
      <c r="D67" s="22">
        <f>SUM(D68:D69)</f>
        <v>4900000</v>
      </c>
      <c r="E67" s="22">
        <f>SUM(E68:E69)</f>
        <v>15000</v>
      </c>
      <c r="F67" s="22">
        <f>SUM(F68:F69)</f>
        <v>0</v>
      </c>
    </row>
    <row r="68" spans="1:7" x14ac:dyDescent="0.2">
      <c r="A68" s="52">
        <v>24060300</v>
      </c>
      <c r="B68" s="27" t="s">
        <v>5</v>
      </c>
      <c r="C68" s="22">
        <f t="shared" si="0"/>
        <v>4900000</v>
      </c>
      <c r="D68" s="20">
        <v>4900000</v>
      </c>
      <c r="E68" s="20">
        <v>0</v>
      </c>
      <c r="F68" s="20">
        <v>0</v>
      </c>
    </row>
    <row r="69" spans="1:7" ht="34.15" customHeight="1" x14ac:dyDescent="0.2">
      <c r="A69" s="27">
        <v>24062100</v>
      </c>
      <c r="B69" s="27" t="s">
        <v>30</v>
      </c>
      <c r="C69" s="22">
        <f t="shared" si="0"/>
        <v>15000</v>
      </c>
      <c r="D69" s="21">
        <v>0</v>
      </c>
      <c r="E69" s="20">
        <v>15000</v>
      </c>
      <c r="F69" s="21">
        <v>0</v>
      </c>
    </row>
    <row r="70" spans="1:7" ht="22.15" customHeight="1" x14ac:dyDescent="0.2">
      <c r="A70" s="27">
        <v>24170000</v>
      </c>
      <c r="B70" s="27" t="s">
        <v>56</v>
      </c>
      <c r="C70" s="22">
        <f t="shared" si="0"/>
        <v>4500000</v>
      </c>
      <c r="D70" s="20">
        <v>0</v>
      </c>
      <c r="E70" s="20">
        <v>4500000</v>
      </c>
      <c r="F70" s="20">
        <v>4500000</v>
      </c>
    </row>
    <row r="71" spans="1:7" x14ac:dyDescent="0.2">
      <c r="A71" s="24">
        <v>25000000</v>
      </c>
      <c r="B71" s="24" t="s">
        <v>8</v>
      </c>
      <c r="C71" s="22">
        <f t="shared" si="0"/>
        <v>37072800</v>
      </c>
      <c r="D71" s="22">
        <f>SUM(D72)</f>
        <v>0</v>
      </c>
      <c r="E71" s="42">
        <f>SUM(E72)</f>
        <v>37072800</v>
      </c>
      <c r="F71" s="22">
        <f>SUM(F72)</f>
        <v>0</v>
      </c>
    </row>
    <row r="72" spans="1:7" ht="24.6" customHeight="1" x14ac:dyDescent="0.2">
      <c r="A72" s="51">
        <v>25010000</v>
      </c>
      <c r="B72" s="26" t="s">
        <v>45</v>
      </c>
      <c r="C72" s="22">
        <f t="shared" si="0"/>
        <v>37072800</v>
      </c>
      <c r="D72" s="21">
        <f>SUM(D73:D74)</f>
        <v>0</v>
      </c>
      <c r="E72" s="43">
        <f>SUM(E73:E74)</f>
        <v>37072800</v>
      </c>
      <c r="F72" s="21">
        <f>SUM(F73:F74)</f>
        <v>0</v>
      </c>
    </row>
    <row r="73" spans="1:7" ht="26.25" customHeight="1" x14ac:dyDescent="0.2">
      <c r="A73" s="51">
        <v>25010100</v>
      </c>
      <c r="B73" s="26" t="s">
        <v>46</v>
      </c>
      <c r="C73" s="22">
        <f t="shared" si="0"/>
        <v>33490100</v>
      </c>
      <c r="D73" s="20">
        <v>0</v>
      </c>
      <c r="E73" s="43">
        <v>33490100</v>
      </c>
      <c r="F73" s="20">
        <v>0</v>
      </c>
    </row>
    <row r="74" spans="1:7" ht="13.15" customHeight="1" x14ac:dyDescent="0.2">
      <c r="A74" s="51">
        <v>25010300</v>
      </c>
      <c r="B74" s="26" t="s">
        <v>29</v>
      </c>
      <c r="C74" s="22">
        <f t="shared" si="0"/>
        <v>3582700</v>
      </c>
      <c r="D74" s="20">
        <v>0</v>
      </c>
      <c r="E74" s="43">
        <v>3582700</v>
      </c>
      <c r="F74" s="20">
        <v>0</v>
      </c>
    </row>
    <row r="75" spans="1:7" x14ac:dyDescent="0.2">
      <c r="A75" s="24">
        <v>30000000</v>
      </c>
      <c r="B75" s="24" t="s">
        <v>9</v>
      </c>
      <c r="C75" s="22">
        <f t="shared" si="0"/>
        <v>1520000</v>
      </c>
      <c r="D75" s="22">
        <f>D76+D80</f>
        <v>20000</v>
      </c>
      <c r="E75" s="22">
        <f>SUM(E76+E80)</f>
        <v>1500000</v>
      </c>
      <c r="F75" s="22">
        <f>SUM(F76+F80)</f>
        <v>1500000</v>
      </c>
      <c r="G75" s="39"/>
    </row>
    <row r="76" spans="1:7" x14ac:dyDescent="0.2">
      <c r="A76" s="49">
        <v>31000000</v>
      </c>
      <c r="B76" s="28" t="s">
        <v>31</v>
      </c>
      <c r="C76" s="22">
        <f t="shared" si="0"/>
        <v>20000</v>
      </c>
      <c r="D76" s="22">
        <f>SUM(D77+D79)</f>
        <v>20000</v>
      </c>
      <c r="E76" s="22">
        <f>SUM(F76)</f>
        <v>0</v>
      </c>
      <c r="F76" s="22">
        <f>SUM(F77:F79)</f>
        <v>0</v>
      </c>
    </row>
    <row r="77" spans="1:7" ht="45" customHeight="1" x14ac:dyDescent="0.2">
      <c r="A77" s="25">
        <v>31010000</v>
      </c>
      <c r="B77" s="32" t="s">
        <v>47</v>
      </c>
      <c r="C77" s="22">
        <f t="shared" ref="C77:C105" si="1">SUM(D77+E77)</f>
        <v>15000</v>
      </c>
      <c r="D77" s="20">
        <f>SUM(D78)</f>
        <v>15000</v>
      </c>
      <c r="E77" s="21">
        <v>0</v>
      </c>
      <c r="F77" s="21">
        <v>0</v>
      </c>
    </row>
    <row r="78" spans="1:7" ht="45" x14ac:dyDescent="0.2">
      <c r="A78" s="26">
        <v>31010200</v>
      </c>
      <c r="B78" s="17" t="s">
        <v>44</v>
      </c>
      <c r="C78" s="22">
        <f t="shared" si="1"/>
        <v>15000</v>
      </c>
      <c r="D78" s="20">
        <v>15000</v>
      </c>
      <c r="E78" s="21">
        <v>0</v>
      </c>
      <c r="F78" s="21">
        <v>0</v>
      </c>
    </row>
    <row r="79" spans="1:7" ht="24.6" customHeight="1" x14ac:dyDescent="0.2">
      <c r="A79" s="25">
        <v>31020000</v>
      </c>
      <c r="B79" s="32" t="s">
        <v>52</v>
      </c>
      <c r="C79" s="22">
        <f t="shared" si="1"/>
        <v>5000</v>
      </c>
      <c r="D79" s="42">
        <v>5000</v>
      </c>
      <c r="E79" s="22">
        <v>0</v>
      </c>
      <c r="F79" s="22">
        <v>0</v>
      </c>
    </row>
    <row r="80" spans="1:7" x14ac:dyDescent="0.2">
      <c r="A80" s="49">
        <v>33000000</v>
      </c>
      <c r="B80" s="28" t="s">
        <v>32</v>
      </c>
      <c r="C80" s="22">
        <f t="shared" si="1"/>
        <v>1500000</v>
      </c>
      <c r="D80" s="22">
        <f>SUM(D81)</f>
        <v>0</v>
      </c>
      <c r="E80" s="22">
        <f>SUM(E81)</f>
        <v>1500000</v>
      </c>
      <c r="F80" s="22">
        <f>SUM(F81)</f>
        <v>1500000</v>
      </c>
    </row>
    <row r="81" spans="1:7" x14ac:dyDescent="0.2">
      <c r="A81" s="25">
        <v>33010000</v>
      </c>
      <c r="B81" s="25" t="s">
        <v>75</v>
      </c>
      <c r="C81" s="22">
        <f t="shared" si="1"/>
        <v>1500000</v>
      </c>
      <c r="D81" s="22">
        <f>SUM(D82:D82)</f>
        <v>0</v>
      </c>
      <c r="E81" s="22">
        <f>E82</f>
        <v>1500000</v>
      </c>
      <c r="F81" s="20">
        <v>1500000</v>
      </c>
    </row>
    <row r="82" spans="1:7" ht="45" customHeight="1" x14ac:dyDescent="0.2">
      <c r="A82" s="26">
        <v>33010100</v>
      </c>
      <c r="B82" s="26" t="s">
        <v>76</v>
      </c>
      <c r="C82" s="22">
        <f t="shared" si="1"/>
        <v>1500000</v>
      </c>
      <c r="D82" s="20">
        <v>0</v>
      </c>
      <c r="E82" s="20">
        <v>1500000</v>
      </c>
      <c r="F82" s="20">
        <v>1500000</v>
      </c>
    </row>
    <row r="83" spans="1:7" x14ac:dyDescent="0.2">
      <c r="A83" s="24">
        <v>50000000</v>
      </c>
      <c r="B83" s="24" t="s">
        <v>10</v>
      </c>
      <c r="C83" s="22">
        <f t="shared" si="1"/>
        <v>720000</v>
      </c>
      <c r="D83" s="18">
        <f>SUM(D84)</f>
        <v>0</v>
      </c>
      <c r="E83" s="18">
        <f>SUM(E84)</f>
        <v>720000</v>
      </c>
      <c r="F83" s="18">
        <f>SUM(F84)</f>
        <v>0</v>
      </c>
    </row>
    <row r="84" spans="1:7" ht="33.75" x14ac:dyDescent="0.2">
      <c r="A84" s="27">
        <v>50110000</v>
      </c>
      <c r="B84" s="27" t="s">
        <v>11</v>
      </c>
      <c r="C84" s="22">
        <f t="shared" si="1"/>
        <v>720000</v>
      </c>
      <c r="D84" s="20">
        <v>0</v>
      </c>
      <c r="E84" s="21">
        <v>720000</v>
      </c>
      <c r="F84" s="20">
        <v>0</v>
      </c>
    </row>
    <row r="85" spans="1:7" ht="25.5" x14ac:dyDescent="0.2">
      <c r="A85" s="26"/>
      <c r="B85" s="33" t="s">
        <v>96</v>
      </c>
      <c r="C85" s="22">
        <f t="shared" si="1"/>
        <v>644104800</v>
      </c>
      <c r="D85" s="22">
        <f>SUM(D83+D75+D50+D12)</f>
        <v>600087000</v>
      </c>
      <c r="E85" s="22">
        <f>SUM(E83+E75+E50+E12)</f>
        <v>44017800</v>
      </c>
      <c r="F85" s="22">
        <f>SUM(F83+F75+F50+F12)</f>
        <v>6000000</v>
      </c>
      <c r="G85" s="23"/>
    </row>
    <row r="86" spans="1:7" x14ac:dyDescent="0.2">
      <c r="A86" s="48">
        <v>40000000</v>
      </c>
      <c r="B86" s="24" t="s">
        <v>89</v>
      </c>
      <c r="C86" s="22">
        <f t="shared" si="1"/>
        <v>696565131</v>
      </c>
      <c r="D86" s="22">
        <f>SUM(D87+D89+D91+D95)</f>
        <v>661216802</v>
      </c>
      <c r="E86" s="22">
        <f>E87+E91+E95</f>
        <v>35348329</v>
      </c>
      <c r="F86" s="22">
        <f>F87+F91+F95</f>
        <v>15150809</v>
      </c>
    </row>
    <row r="87" spans="1:7" ht="14.45" customHeight="1" x14ac:dyDescent="0.2">
      <c r="A87" s="49">
        <v>41020000</v>
      </c>
      <c r="B87" s="25" t="s">
        <v>90</v>
      </c>
      <c r="C87" s="22">
        <f t="shared" si="1"/>
        <v>26984500</v>
      </c>
      <c r="D87" s="22">
        <f>SUM(D88:D88)</f>
        <v>26984500</v>
      </c>
      <c r="E87" s="22">
        <v>0</v>
      </c>
      <c r="F87" s="22">
        <v>0</v>
      </c>
    </row>
    <row r="88" spans="1:7" x14ac:dyDescent="0.2">
      <c r="A88" s="52">
        <v>41020100</v>
      </c>
      <c r="B88" s="27" t="s">
        <v>72</v>
      </c>
      <c r="C88" s="22">
        <f t="shared" si="1"/>
        <v>26984500</v>
      </c>
      <c r="D88" s="22">
        <v>26984500</v>
      </c>
      <c r="E88" s="20">
        <v>0</v>
      </c>
      <c r="F88" s="20">
        <v>0</v>
      </c>
    </row>
    <row r="89" spans="1:7" x14ac:dyDescent="0.2">
      <c r="A89" s="49">
        <v>41040000</v>
      </c>
      <c r="B89" s="25" t="s">
        <v>105</v>
      </c>
      <c r="C89" s="22">
        <f t="shared" si="1"/>
        <v>14134500</v>
      </c>
      <c r="D89" s="22">
        <f>SUM(D90)</f>
        <v>14134500</v>
      </c>
      <c r="E89" s="22">
        <f>SUM(E90)</f>
        <v>0</v>
      </c>
      <c r="F89" s="22">
        <f>SUM(F90)</f>
        <v>0</v>
      </c>
    </row>
    <row r="90" spans="1:7" ht="45" x14ac:dyDescent="0.2">
      <c r="A90" s="52">
        <v>41040200</v>
      </c>
      <c r="B90" s="27" t="s">
        <v>106</v>
      </c>
      <c r="C90" s="20">
        <f t="shared" si="1"/>
        <v>14134500</v>
      </c>
      <c r="D90" s="20">
        <v>14134500</v>
      </c>
      <c r="E90" s="20">
        <v>0</v>
      </c>
      <c r="F90" s="20">
        <v>0</v>
      </c>
    </row>
    <row r="91" spans="1:7" ht="14.25" customHeight="1" x14ac:dyDescent="0.2">
      <c r="A91" s="48">
        <v>41030000</v>
      </c>
      <c r="B91" s="24" t="s">
        <v>87</v>
      </c>
      <c r="C91" s="22">
        <f t="shared" si="1"/>
        <v>294565009</v>
      </c>
      <c r="D91" s="22">
        <f>SUM(D92:D94)</f>
        <v>279414200</v>
      </c>
      <c r="E91" s="22">
        <f>SUM(E92:E94)</f>
        <v>15150809</v>
      </c>
      <c r="F91" s="22">
        <f>SUM(F92:F94)</f>
        <v>15150809</v>
      </c>
    </row>
    <row r="92" spans="1:7" ht="37.5" customHeight="1" x14ac:dyDescent="0.2">
      <c r="A92" s="51">
        <v>41031400</v>
      </c>
      <c r="B92" s="26" t="s">
        <v>107</v>
      </c>
      <c r="C92" s="22">
        <f t="shared" si="1"/>
        <v>15150809</v>
      </c>
      <c r="D92" s="22">
        <v>0</v>
      </c>
      <c r="E92" s="20">
        <v>15150809</v>
      </c>
      <c r="F92" s="22">
        <v>15150809</v>
      </c>
    </row>
    <row r="93" spans="1:7" ht="12" customHeight="1" x14ac:dyDescent="0.2">
      <c r="A93" s="52">
        <v>41033900</v>
      </c>
      <c r="B93" s="27" t="s">
        <v>73</v>
      </c>
      <c r="C93" s="22">
        <f>SUM(D93+E93)</f>
        <v>166328200</v>
      </c>
      <c r="D93" s="20">
        <v>166328200</v>
      </c>
      <c r="E93" s="20">
        <v>0</v>
      </c>
      <c r="F93" s="20">
        <v>0</v>
      </c>
    </row>
    <row r="94" spans="1:7" ht="12" customHeight="1" x14ac:dyDescent="0.2">
      <c r="A94" s="51">
        <v>41034200</v>
      </c>
      <c r="B94" s="27" t="s">
        <v>74</v>
      </c>
      <c r="C94" s="22">
        <f>SUM(D94+E94)</f>
        <v>113086000</v>
      </c>
      <c r="D94" s="20">
        <v>113086000</v>
      </c>
      <c r="E94" s="20">
        <v>0</v>
      </c>
      <c r="F94" s="20">
        <v>0</v>
      </c>
    </row>
    <row r="95" spans="1:7" ht="12" customHeight="1" x14ac:dyDescent="0.2">
      <c r="A95" s="49">
        <v>41050000</v>
      </c>
      <c r="B95" s="25" t="s">
        <v>88</v>
      </c>
      <c r="C95" s="22">
        <f>SUM(D95+E95)</f>
        <v>360881122</v>
      </c>
      <c r="D95" s="22">
        <f>SUM(D96:D104)</f>
        <v>340683602</v>
      </c>
      <c r="E95" s="22">
        <f>SUM(E96:E104)</f>
        <v>20197520</v>
      </c>
      <c r="F95" s="22">
        <f>SUM(F96:F104)</f>
        <v>0</v>
      </c>
    </row>
    <row r="96" spans="1:7" ht="135" x14ac:dyDescent="0.2">
      <c r="A96" s="52">
        <v>41050100</v>
      </c>
      <c r="B96" s="27" t="s">
        <v>102</v>
      </c>
      <c r="C96" s="22">
        <f t="shared" si="1"/>
        <v>140247700</v>
      </c>
      <c r="D96" s="20">
        <v>140247700</v>
      </c>
      <c r="E96" s="20">
        <v>0</v>
      </c>
      <c r="F96" s="20">
        <v>0</v>
      </c>
    </row>
    <row r="97" spans="1:7" ht="45" x14ac:dyDescent="0.2">
      <c r="A97" s="52">
        <v>41050200</v>
      </c>
      <c r="B97" s="27" t="s">
        <v>85</v>
      </c>
      <c r="C97" s="22">
        <f t="shared" si="1"/>
        <v>2509300</v>
      </c>
      <c r="D97" s="20">
        <v>2509300</v>
      </c>
      <c r="E97" s="20">
        <v>0</v>
      </c>
      <c r="F97" s="20">
        <v>0</v>
      </c>
    </row>
    <row r="98" spans="1:7" ht="123.75" x14ac:dyDescent="0.2">
      <c r="A98" s="52">
        <v>41050300</v>
      </c>
      <c r="B98" s="27" t="s">
        <v>91</v>
      </c>
      <c r="C98" s="22">
        <f t="shared" si="1"/>
        <v>190112613</v>
      </c>
      <c r="D98" s="20">
        <v>190112613</v>
      </c>
      <c r="E98" s="20">
        <v>0</v>
      </c>
      <c r="F98" s="20">
        <v>0</v>
      </c>
    </row>
    <row r="99" spans="1:7" ht="102.75" customHeight="1" x14ac:dyDescent="0.2">
      <c r="A99" s="52">
        <v>41050700</v>
      </c>
      <c r="B99" s="26" t="s">
        <v>103</v>
      </c>
      <c r="C99" s="22">
        <f t="shared" si="1"/>
        <v>1659393</v>
      </c>
      <c r="D99" s="20">
        <v>1659393</v>
      </c>
      <c r="E99" s="20">
        <v>0</v>
      </c>
      <c r="F99" s="20">
        <v>0</v>
      </c>
    </row>
    <row r="100" spans="1:7" ht="36" customHeight="1" x14ac:dyDescent="0.2">
      <c r="A100" s="52">
        <v>41051200</v>
      </c>
      <c r="B100" s="26" t="s">
        <v>99</v>
      </c>
      <c r="C100" s="22">
        <f t="shared" si="1"/>
        <v>1351381</v>
      </c>
      <c r="D100" s="20">
        <v>1351381</v>
      </c>
      <c r="E100" s="20">
        <v>0</v>
      </c>
      <c r="F100" s="20">
        <v>0</v>
      </c>
    </row>
    <row r="101" spans="1:7" ht="27.6" customHeight="1" x14ac:dyDescent="0.2">
      <c r="A101" s="52">
        <v>41051500</v>
      </c>
      <c r="B101" s="17" t="s">
        <v>100</v>
      </c>
      <c r="C101" s="22">
        <f t="shared" si="1"/>
        <v>3259235</v>
      </c>
      <c r="D101" s="20">
        <v>3259235</v>
      </c>
      <c r="E101" s="20">
        <v>0</v>
      </c>
      <c r="F101" s="20">
        <v>0</v>
      </c>
    </row>
    <row r="102" spans="1:7" ht="37.15" customHeight="1" x14ac:dyDescent="0.2">
      <c r="A102" s="52">
        <v>41052000</v>
      </c>
      <c r="B102" s="26" t="s">
        <v>101</v>
      </c>
      <c r="C102" s="22">
        <f t="shared" si="1"/>
        <v>1132980</v>
      </c>
      <c r="D102" s="20">
        <v>1132980</v>
      </c>
      <c r="E102" s="20">
        <v>0</v>
      </c>
      <c r="F102" s="20">
        <v>0</v>
      </c>
    </row>
    <row r="103" spans="1:7" ht="22.5" x14ac:dyDescent="0.2">
      <c r="A103" s="52">
        <v>41053600</v>
      </c>
      <c r="B103" s="26" t="s">
        <v>104</v>
      </c>
      <c r="C103" s="22">
        <f t="shared" si="1"/>
        <v>20197520</v>
      </c>
      <c r="D103" s="20">
        <v>0</v>
      </c>
      <c r="E103" s="20">
        <v>20197520</v>
      </c>
      <c r="F103" s="20">
        <v>0</v>
      </c>
    </row>
    <row r="104" spans="1:7" x14ac:dyDescent="0.2">
      <c r="A104" s="52">
        <v>41053900</v>
      </c>
      <c r="B104" s="17" t="s">
        <v>86</v>
      </c>
      <c r="C104" s="22">
        <f t="shared" si="1"/>
        <v>411000</v>
      </c>
      <c r="D104" s="20">
        <v>411000</v>
      </c>
      <c r="E104" s="20">
        <v>0</v>
      </c>
      <c r="F104" s="20">
        <v>0</v>
      </c>
    </row>
    <row r="105" spans="1:7" ht="16.149999999999999" customHeight="1" x14ac:dyDescent="0.2">
      <c r="A105" s="52"/>
      <c r="B105" s="57" t="s">
        <v>12</v>
      </c>
      <c r="C105" s="22">
        <f t="shared" si="1"/>
        <v>1340669931</v>
      </c>
      <c r="D105" s="22">
        <f>SUM(D85+D86)</f>
        <v>1261303802</v>
      </c>
      <c r="E105" s="22">
        <f>SUM(E85+E86)</f>
        <v>79366129</v>
      </c>
      <c r="F105" s="22">
        <f>SUM(F85+F86)</f>
        <v>21150809</v>
      </c>
      <c r="G105" s="16"/>
    </row>
    <row r="106" spans="1:7" x14ac:dyDescent="0.2">
      <c r="C106" s="23"/>
      <c r="D106" s="44"/>
      <c r="E106" s="45"/>
      <c r="G106" s="23"/>
    </row>
    <row r="107" spans="1:7" hidden="1" x14ac:dyDescent="0.2">
      <c r="D107" s="45"/>
      <c r="E107" s="45"/>
    </row>
    <row r="108" spans="1:7" hidden="1" x14ac:dyDescent="0.2">
      <c r="B108" s="15"/>
      <c r="D108" s="45"/>
      <c r="E108" s="45"/>
    </row>
    <row r="109" spans="1:7" hidden="1" x14ac:dyDescent="0.2">
      <c r="D109" s="45"/>
      <c r="E109" s="45"/>
    </row>
    <row r="110" spans="1:7" hidden="1" x14ac:dyDescent="0.2">
      <c r="B110" s="15"/>
      <c r="D110" s="45"/>
      <c r="E110" s="45"/>
    </row>
    <row r="111" spans="1:7" ht="28.5" x14ac:dyDescent="0.2">
      <c r="B111" s="34" t="s">
        <v>80</v>
      </c>
      <c r="C111" s="35"/>
      <c r="D111" s="46"/>
      <c r="E111" s="46" t="s">
        <v>92</v>
      </c>
    </row>
    <row r="112" spans="1:7" ht="14.25" x14ac:dyDescent="0.2">
      <c r="B112" s="35"/>
      <c r="C112" s="35"/>
      <c r="D112" s="46"/>
      <c r="E112" s="46"/>
    </row>
    <row r="113" spans="2:5" ht="14.25" x14ac:dyDescent="0.2">
      <c r="B113" s="34" t="s">
        <v>81</v>
      </c>
      <c r="C113" s="35"/>
      <c r="D113" s="46"/>
      <c r="E113" s="46" t="s">
        <v>93</v>
      </c>
    </row>
    <row r="114" spans="2:5" x14ac:dyDescent="0.2">
      <c r="D114" s="45"/>
      <c r="E114" s="45"/>
    </row>
    <row r="115" spans="2:5" x14ac:dyDescent="0.2">
      <c r="D115" s="45"/>
      <c r="E115" s="45"/>
    </row>
    <row r="116" spans="2:5" x14ac:dyDescent="0.2">
      <c r="D116" s="45"/>
      <c r="E116" s="45"/>
    </row>
    <row r="117" spans="2:5" x14ac:dyDescent="0.2">
      <c r="D117" s="45"/>
      <c r="E117" s="45"/>
    </row>
    <row r="118" spans="2:5" x14ac:dyDescent="0.2">
      <c r="B118" s="40"/>
      <c r="D118" s="45"/>
      <c r="E118" s="45"/>
    </row>
    <row r="119" spans="2:5" ht="10.5" customHeight="1" x14ac:dyDescent="0.2">
      <c r="C119" s="23"/>
      <c r="D119" s="45"/>
      <c r="E119" s="45"/>
    </row>
  </sheetData>
  <mergeCells count="6">
    <mergeCell ref="A10:A11"/>
    <mergeCell ref="B10:B11"/>
    <mergeCell ref="C10:C11"/>
    <mergeCell ref="A7:F7"/>
    <mergeCell ref="D10:D11"/>
    <mergeCell ref="E10:F10"/>
  </mergeCells>
  <phoneticPr fontId="0" type="noConversion"/>
  <printOptions horizontalCentered="1"/>
  <pageMargins left="0.62992125984251968" right="0" top="0.78740157480314965" bottom="0.15748031496062992" header="0.39370078740157483" footer="0.31496062992125984"/>
  <pageSetup paperSize="9" scale="74" fitToHeight="3" orientation="portrait" r:id="rId1"/>
  <headerFooter differentFirst="1" alignWithMargins="0">
    <oddHeader>&amp;R&amp;"Times New Roman,обычный"Продовження додатка</oddHeader>
  </headerFooter>
  <rowBreaks count="1" manualBreakCount="1">
    <brk id="46" max="16383" man="1"/>
  </rowBreaks>
  <colBreaks count="1" manualBreakCount="1">
    <brk id="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 Windows</cp:lastModifiedBy>
  <cp:lastPrinted>2019-03-19T11:30:29Z</cp:lastPrinted>
  <dcterms:created xsi:type="dcterms:W3CDTF">2006-07-28T05:17:04Z</dcterms:created>
  <dcterms:modified xsi:type="dcterms:W3CDTF">2021-09-17T08:18:47Z</dcterms:modified>
</cp:coreProperties>
</file>