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/>
  <mc:AlternateContent xmlns:mc="http://schemas.openxmlformats.org/markup-compatibility/2006">
    <mc:Choice Requires="x15">
      <x15ac:absPath xmlns:x15ac="http://schemas.microsoft.com/office/spreadsheetml/2010/11/ac" url="https://d.docs.live.net/241c09fc66da685e/Робочий стіл/РОВ/ММР ЗО/Рішення/25 сесія/для сайта/3/"/>
    </mc:Choice>
  </mc:AlternateContent>
  <xr:revisionPtr revIDLastSave="0" documentId="8_{494052AD-C7D5-4AC8-B8C1-C3B786719521}" xr6:coauthVersionLast="47" xr6:coauthVersionMax="47" xr10:uidLastSave="{00000000-0000-0000-0000-000000000000}"/>
  <bookViews>
    <workbookView xWindow="-108" yWindow="-108" windowWidth="23256" windowHeight="12456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8" i="1" l="1"/>
  <c r="E37" i="1"/>
  <c r="C37" i="1"/>
  <c r="C28" i="1"/>
  <c r="C27" i="1"/>
  <c r="C26" i="1"/>
  <c r="F25" i="1"/>
  <c r="E25" i="1"/>
  <c r="D25" i="1"/>
  <c r="D24" i="1"/>
  <c r="C24" i="1"/>
  <c r="C23" i="1"/>
  <c r="F22" i="1"/>
  <c r="E22" i="1"/>
  <c r="D22" i="1"/>
  <c r="C22" i="1"/>
  <c r="D43" i="1"/>
  <c r="C43" i="1"/>
  <c r="D41" i="1"/>
  <c r="C41" i="1"/>
  <c r="C48" i="1"/>
  <c r="E46" i="1"/>
  <c r="F46" i="1"/>
  <c r="D46" i="1"/>
  <c r="D44" i="1"/>
  <c r="C44" i="1"/>
  <c r="C47" i="1"/>
  <c r="C45" i="1"/>
  <c r="E34" i="1"/>
  <c r="E33" i="1"/>
  <c r="E32" i="1"/>
  <c r="E39" i="1"/>
  <c r="E49" i="1"/>
  <c r="F40" i="1"/>
  <c r="E40" i="1"/>
  <c r="D34" i="1"/>
  <c r="D33" i="1"/>
  <c r="D17" i="1"/>
  <c r="D16" i="1"/>
  <c r="D15" i="1"/>
  <c r="D29" i="1"/>
  <c r="E29" i="1"/>
  <c r="C29" i="1"/>
  <c r="E17" i="1"/>
  <c r="E16" i="1"/>
  <c r="F34" i="1"/>
  <c r="F33" i="1"/>
  <c r="F32" i="1"/>
  <c r="F39" i="1"/>
  <c r="F49" i="1"/>
  <c r="F29" i="1"/>
  <c r="C42" i="1"/>
  <c r="C36" i="1"/>
  <c r="C35" i="1"/>
  <c r="C31" i="1"/>
  <c r="C30" i="1"/>
  <c r="C21" i="1"/>
  <c r="C20" i="1"/>
  <c r="C19" i="1"/>
  <c r="C18" i="1"/>
  <c r="F17" i="1"/>
  <c r="F16" i="1"/>
  <c r="F15" i="1"/>
  <c r="C17" i="1"/>
  <c r="C46" i="1"/>
  <c r="C34" i="1"/>
  <c r="C16" i="1"/>
  <c r="E15" i="1"/>
  <c r="C15" i="1"/>
  <c r="D32" i="1"/>
  <c r="C32" i="1"/>
  <c r="C33" i="1"/>
  <c r="D40" i="1"/>
  <c r="C40" i="1"/>
  <c r="C25" i="1"/>
  <c r="D39" i="1"/>
  <c r="D49" i="1"/>
  <c r="C49" i="1"/>
  <c r="C39" i="1"/>
</calcChain>
</file>

<file path=xl/sharedStrings.xml><?xml version="1.0" encoding="utf-8"?>
<sst xmlns="http://schemas.openxmlformats.org/spreadsheetml/2006/main" count="58" uniqueCount="58">
  <si>
    <t>Код</t>
  </si>
  <si>
    <t>Податкові надходження</t>
  </si>
  <si>
    <t>Податки на доходи, податки на прибуток, податки на збільшення ринкової вартості</t>
  </si>
  <si>
    <t>Неподаткові надходження</t>
  </si>
  <si>
    <t>Власні надходження бюджетних установ</t>
  </si>
  <si>
    <t>Разом доходів</t>
  </si>
  <si>
    <t>Додаток 1</t>
  </si>
  <si>
    <t>Спеціальний фонд</t>
  </si>
  <si>
    <t xml:space="preserve">Мелітопольської міської ради </t>
  </si>
  <si>
    <t>(грн.)</t>
  </si>
  <si>
    <t>у т. ч. бюджет розвитку</t>
  </si>
  <si>
    <t>Єдиний податок</t>
  </si>
  <si>
    <t>Єдиний податок з юридичних осіб</t>
  </si>
  <si>
    <t>Єдиний податок  з фізичних осіб</t>
  </si>
  <si>
    <t>Надходження від плати за послуги, що надаються бюджетними установами згідно із законодавством</t>
  </si>
  <si>
    <t>Плата за послуги, що надаються бюджетними установами згідно з їх основною діяльністю</t>
  </si>
  <si>
    <t>Податок на доходи фізичних осіб з грошового забезпечення, грошових винагород та інших виплат, одержаних військовослужбовцями  та особами рядового і начальницького складу, що сплачується податковими агентами</t>
  </si>
  <si>
    <t xml:space="preserve">Податок на доходи фізичних осіб, що сплачується фізичними особами за результатами річного декларування </t>
  </si>
  <si>
    <t>Податок на доходи фізичних осіб, що сплачується податковими агентами, із доходів платника податку у вигляді заробітної плати</t>
  </si>
  <si>
    <t>Податок на доходи фізичних осіб, що сплачується податковими агентами, із доходів платника податку інших, ніж заробітна плата</t>
  </si>
  <si>
    <t>Податок та збір на доходи фізичних осіб</t>
  </si>
  <si>
    <t>Базова дотація</t>
  </si>
  <si>
    <t xml:space="preserve"> Загальний фонд</t>
  </si>
  <si>
    <t>Офіційні трансферти</t>
  </si>
  <si>
    <t>Дотації з державного бюджету місцевим бюджетам</t>
  </si>
  <si>
    <t xml:space="preserve"> Найменування  згідно з   Класифікацією доходів бюджету</t>
  </si>
  <si>
    <t>Усього</t>
  </si>
  <si>
    <t>усього</t>
  </si>
  <si>
    <t>Усього доходів (без урахування міжбюджетних трансфертів)</t>
  </si>
  <si>
    <t>Плата за оренду майна бюджетних установ, що здійснюється відповідно до Закону України "Про оренду державного та комунального майна"</t>
  </si>
  <si>
    <t>Мелітопольський міський голова</t>
  </si>
  <si>
    <t>Іван ФЕДОРОВ</t>
  </si>
  <si>
    <t>08568000000</t>
  </si>
  <si>
    <t>(код бюджету)</t>
  </si>
  <si>
    <t>Олександр ГРИНЧАК</t>
  </si>
  <si>
    <t>В.о. начальника - заступник начальника фінансового управління Мелітопольської міської ради</t>
  </si>
  <si>
    <t>Доходи місцевого бюджету  на 2023 рік</t>
  </si>
  <si>
    <t>Субвенції  з державного бюджету місцевим бюджетам</t>
  </si>
  <si>
    <t>41033900</t>
  </si>
  <si>
    <t>Освітня субвенція з державного бюджету місцевим бюджетам</t>
  </si>
  <si>
    <t>41050000</t>
  </si>
  <si>
    <t>Субвенції  з місцевих бюджетів іншим місцевим бюджетам</t>
  </si>
  <si>
    <t>41051000</t>
  </si>
  <si>
    <t>Субвенція з місцевого бюджету на здійснення переданих видатків у сфері освіти за рахунок коштів освітньої субвенції</t>
  </si>
  <si>
    <t>Субвенція з місцевого бюджету на надання державної підтримки особам з особливими освітніми потребами за рахунок відповідної субвенції з державного бюджету</t>
  </si>
  <si>
    <t>Додаткова дотація з державного бюджету місцевим бюджетам на здійснення повноважень органів місцевого самоврядування на деокупованих, тимчасово окупованих та інших територіях України, що зазнали негативного впливу у зв’язку з повномасштабною збройною агресією Російської Федерації</t>
  </si>
  <si>
    <t>Внутрішні податки на товари та послуги</t>
  </si>
  <si>
    <t>Акцизний податок з реалізації суб’єктами господарювання роздрібної торгівлі підакцизних товарів (крім тих, що оподатковуються згідно з підпунктом 213.1.14 пункту 213.1 
статті 213 Податкового кодексу України)</t>
  </si>
  <si>
    <t>Місцеві податки та збори, що сплачуються (перераховуються) згідно з Податковим кодексом України</t>
  </si>
  <si>
    <t>Податок на майно</t>
  </si>
  <si>
    <t>Податок на нерухоме майно, відмінне від земельної ділянки, сплачений  юридичними особами, які є власниками об'єктів нежитлової нерухомості</t>
  </si>
  <si>
    <t>Земельний податок з юридичних осіб</t>
  </si>
  <si>
    <t>Орендна плата з юридичних осіб</t>
  </si>
  <si>
    <t>Цільові фонди</t>
  </si>
  <si>
    <t>Цільові фонди, утворені Верховною Радою Автономної Республіки Крим, органами місцевого самоврядування та місцевими органами виконавчої влади</t>
  </si>
  <si>
    <t>до рішення 25 сесії</t>
  </si>
  <si>
    <t>від 06.07.2023   № 3</t>
  </si>
  <si>
    <t>Запорізької області VIII скликання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</si>
</sst>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8" x14ac:knownFonts="1">
    <font>
      <sz val="10"/>
      <name val="Arial Cyr"/>
      <charset val="204"/>
    </font>
    <font>
      <sz val="10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b/>
      <sz val="14"/>
      <color indexed="10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name val="Arial"/>
      <family val="2"/>
      <charset val="204"/>
    </font>
    <font>
      <sz val="8"/>
      <name val="Arial Cyr"/>
      <charset val="204"/>
    </font>
    <font>
      <b/>
      <sz val="8"/>
      <name val="Arial"/>
      <family val="2"/>
      <charset val="204"/>
    </font>
    <font>
      <sz val="7"/>
      <color indexed="8"/>
      <name val="Arial"/>
      <family val="2"/>
      <charset val="204"/>
    </font>
    <font>
      <sz val="10"/>
      <name val="Arial"/>
      <family val="2"/>
      <charset val="204"/>
    </font>
    <font>
      <sz val="10"/>
      <color indexed="8"/>
      <name val="Times New Roman"/>
      <family val="1"/>
      <charset val="204"/>
    </font>
    <font>
      <sz val="8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Arial"/>
      <family val="2"/>
      <charset val="204"/>
    </font>
    <font>
      <b/>
      <sz val="8"/>
      <name val="Arial"/>
      <family val="2"/>
      <charset val="204"/>
    </font>
    <font>
      <b/>
      <u/>
      <sz val="12"/>
      <name val="Arial"/>
      <family val="2"/>
    </font>
    <font>
      <b/>
      <sz val="8"/>
      <name val="Times New Roman"/>
      <family val="1"/>
      <charset val="204"/>
    </font>
    <font>
      <b/>
      <sz val="8"/>
      <name val="Arial Cyr"/>
      <charset val="204"/>
    </font>
    <font>
      <sz val="9"/>
      <name val="Tahoma"/>
      <family val="2"/>
    </font>
    <font>
      <sz val="8"/>
      <name val="Tahoma"/>
      <family val="2"/>
    </font>
    <font>
      <b/>
      <sz val="8"/>
      <name val="Tahoma"/>
      <family val="2"/>
    </font>
    <font>
      <sz val="10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/>
    <xf numFmtId="0" fontId="6" fillId="0" borderId="0" xfId="0" applyFont="1"/>
    <xf numFmtId="0" fontId="3" fillId="0" borderId="1" xfId="0" applyFont="1" applyBorder="1" applyAlignment="1">
      <alignment horizontal="center" vertical="center"/>
    </xf>
    <xf numFmtId="4" fontId="1" fillId="0" borderId="0" xfId="0" applyNumberFormat="1" applyFont="1"/>
    <xf numFmtId="0" fontId="8" fillId="0" borderId="1" xfId="0" applyFont="1" applyBorder="1" applyAlignment="1">
      <alignment wrapText="1"/>
    </xf>
    <xf numFmtId="0" fontId="12" fillId="0" borderId="1" xfId="0" applyFont="1" applyBorder="1" applyAlignment="1">
      <alignment wrapText="1"/>
    </xf>
    <xf numFmtId="0" fontId="10" fillId="0" borderId="1" xfId="0" applyFont="1" applyBorder="1" applyAlignment="1">
      <alignment wrapText="1"/>
    </xf>
    <xf numFmtId="0" fontId="9" fillId="0" borderId="1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13" fillId="0" borderId="0" xfId="0" applyFont="1"/>
    <xf numFmtId="0" fontId="1" fillId="0" borderId="0" xfId="0" applyFont="1" applyAlignment="1">
      <alignment horizontal="right"/>
    </xf>
    <xf numFmtId="0" fontId="14" fillId="0" borderId="0" xfId="0" applyFont="1"/>
    <xf numFmtId="0" fontId="15" fillId="0" borderId="0" xfId="0" applyFont="1"/>
    <xf numFmtId="4" fontId="12" fillId="0" borderId="1" xfId="0" applyNumberFormat="1" applyFont="1" applyBorder="1" applyAlignment="1">
      <alignment horizontal="center"/>
    </xf>
    <xf numFmtId="4" fontId="10" fillId="0" borderId="1" xfId="0" applyNumberFormat="1" applyFont="1" applyBorder="1" applyAlignment="1">
      <alignment horizontal="center"/>
    </xf>
    <xf numFmtId="0" fontId="17" fillId="0" borderId="0" xfId="0" applyFont="1"/>
    <xf numFmtId="0" fontId="17" fillId="0" borderId="0" xfId="0" applyFont="1" applyAlignment="1">
      <alignment wrapText="1"/>
    </xf>
    <xf numFmtId="0" fontId="18" fillId="0" borderId="0" xfId="0" applyFont="1" applyAlignment="1">
      <alignment wrapText="1"/>
    </xf>
    <xf numFmtId="0" fontId="18" fillId="0" borderId="0" xfId="0" applyFont="1"/>
    <xf numFmtId="4" fontId="17" fillId="0" borderId="0" xfId="0" applyNumberFormat="1" applyFont="1"/>
    <xf numFmtId="0" fontId="4" fillId="0" borderId="0" xfId="0" applyFont="1" applyAlignment="1">
      <alignment horizontal="center"/>
    </xf>
    <xf numFmtId="49" fontId="3" fillId="0" borderId="0" xfId="0" applyNumberFormat="1" applyFont="1"/>
    <xf numFmtId="0" fontId="8" fillId="0" borderId="1" xfId="0" applyFont="1" applyBorder="1" applyAlignment="1">
      <alignment horizontal="left" wrapText="1"/>
    </xf>
    <xf numFmtId="4" fontId="8" fillId="0" borderId="1" xfId="0" applyNumberFormat="1" applyFont="1" applyBorder="1" applyAlignment="1">
      <alignment horizontal="center"/>
    </xf>
    <xf numFmtId="4" fontId="9" fillId="0" borderId="1" xfId="0" applyNumberFormat="1" applyFont="1" applyBorder="1" applyAlignment="1">
      <alignment horizontal="center"/>
    </xf>
    <xf numFmtId="0" fontId="18" fillId="0" borderId="0" xfId="0" applyFont="1" applyAlignment="1">
      <alignment horizontal="right"/>
    </xf>
    <xf numFmtId="0" fontId="17" fillId="0" borderId="0" xfId="0" applyFont="1" applyAlignment="1">
      <alignment horizontal="right"/>
    </xf>
    <xf numFmtId="0" fontId="11" fillId="0" borderId="1" xfId="0" applyFont="1" applyBorder="1" applyAlignment="1">
      <alignment wrapText="1"/>
    </xf>
    <xf numFmtId="4" fontId="11" fillId="0" borderId="1" xfId="0" applyNumberFormat="1" applyFont="1" applyBorder="1" applyAlignment="1">
      <alignment horizontal="center"/>
    </xf>
    <xf numFmtId="4" fontId="19" fillId="0" borderId="1" xfId="0" applyNumberFormat="1" applyFont="1" applyBorder="1" applyAlignment="1">
      <alignment horizontal="center"/>
    </xf>
    <xf numFmtId="4" fontId="20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4" fontId="22" fillId="0" borderId="1" xfId="0" applyNumberFormat="1" applyFont="1" applyBorder="1" applyAlignment="1">
      <alignment horizontal="center"/>
    </xf>
    <xf numFmtId="0" fontId="11" fillId="0" borderId="1" xfId="0" applyFont="1" applyBorder="1" applyAlignment="1">
      <alignment vertical="center" wrapText="1"/>
    </xf>
    <xf numFmtId="0" fontId="22" fillId="0" borderId="1" xfId="0" applyFont="1" applyBorder="1" applyAlignment="1">
      <alignment wrapText="1"/>
    </xf>
    <xf numFmtId="0" fontId="23" fillId="0" borderId="1" xfId="0" applyFont="1" applyBorder="1" applyAlignment="1">
      <alignment vertical="center" wrapText="1"/>
    </xf>
    <xf numFmtId="49" fontId="14" fillId="0" borderId="0" xfId="0" applyNumberFormat="1" applyFont="1" applyAlignment="1">
      <alignment horizontal="center" vertical="top"/>
    </xf>
    <xf numFmtId="0" fontId="5" fillId="0" borderId="0" xfId="0" applyFont="1" applyAlignment="1">
      <alignment horizontal="center"/>
    </xf>
    <xf numFmtId="0" fontId="8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10" fillId="0" borderId="1" xfId="0" applyFont="1" applyBorder="1" applyAlignment="1">
      <alignment horizontal="center" wrapText="1"/>
    </xf>
    <xf numFmtId="0" fontId="9" fillId="0" borderId="1" xfId="0" applyFont="1" applyBorder="1" applyAlignment="1">
      <alignment horizontal="center"/>
    </xf>
    <xf numFmtId="0" fontId="9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/>
    </xf>
    <xf numFmtId="0" fontId="17" fillId="0" borderId="0" xfId="0" applyFont="1" applyAlignment="1">
      <alignment horizontal="center"/>
    </xf>
    <xf numFmtId="0" fontId="27" fillId="0" borderId="0" xfId="0" applyFont="1"/>
    <xf numFmtId="0" fontId="9" fillId="0" borderId="1" xfId="0" applyFont="1" applyBorder="1" applyAlignment="1">
      <alignment vertical="center" wrapText="1"/>
    </xf>
    <xf numFmtId="4" fontId="27" fillId="0" borderId="0" xfId="0" applyNumberFormat="1" applyFont="1"/>
    <xf numFmtId="0" fontId="12" fillId="0" borderId="2" xfId="0" applyFont="1" applyBorder="1"/>
    <xf numFmtId="0" fontId="23" fillId="0" borderId="1" xfId="0" applyFont="1" applyBorder="1" applyAlignment="1"/>
    <xf numFmtId="1" fontId="24" fillId="0" borderId="2" xfId="0" applyNumberFormat="1" applyFont="1" applyBorder="1" applyAlignment="1">
      <alignment horizontal="right" vertical="top"/>
    </xf>
    <xf numFmtId="1" fontId="25" fillId="0" borderId="2" xfId="0" applyNumberFormat="1" applyFont="1" applyBorder="1" applyAlignment="1">
      <alignment horizontal="right" vertical="top"/>
    </xf>
    <xf numFmtId="0" fontId="24" fillId="0" borderId="4" xfId="0" applyNumberFormat="1" applyFont="1" applyBorder="1" applyAlignment="1">
      <alignment wrapText="1"/>
    </xf>
    <xf numFmtId="0" fontId="25" fillId="0" borderId="4" xfId="0" applyNumberFormat="1" applyFont="1" applyBorder="1" applyAlignment="1">
      <alignment wrapText="1"/>
    </xf>
    <xf numFmtId="1" fontId="26" fillId="0" borderId="5" xfId="0" applyNumberFormat="1" applyFont="1" applyBorder="1" applyAlignment="1">
      <alignment horizontal="right" vertical="top"/>
    </xf>
    <xf numFmtId="0" fontId="26" fillId="0" borderId="6" xfId="0" applyNumberFormat="1" applyFont="1" applyBorder="1" applyAlignment="1">
      <alignment wrapText="1"/>
    </xf>
    <xf numFmtId="0" fontId="8" fillId="0" borderId="2" xfId="0" applyFont="1" applyBorder="1" applyAlignment="1">
      <alignment wrapText="1"/>
    </xf>
    <xf numFmtId="0" fontId="9" fillId="0" borderId="2" xfId="0" applyFont="1" applyBorder="1" applyAlignment="1">
      <alignment wrapText="1"/>
    </xf>
    <xf numFmtId="0" fontId="18" fillId="0" borderId="0" xfId="0" applyFont="1" applyAlignment="1">
      <alignment horizontal="right" wrapText="1"/>
    </xf>
    <xf numFmtId="0" fontId="0" fillId="0" borderId="0" xfId="0" applyAlignment="1">
      <alignment horizontal="right" wrapText="1"/>
    </xf>
    <xf numFmtId="0" fontId="4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18" fillId="0" borderId="0" xfId="0" applyFont="1" applyAlignment="1">
      <alignment horizontal="left" wrapText="1"/>
    </xf>
    <xf numFmtId="49" fontId="21" fillId="0" borderId="0" xfId="0" applyNumberFormat="1" applyFont="1" applyAlignment="1">
      <alignment horizontal="left"/>
    </xf>
    <xf numFmtId="0" fontId="3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Q64"/>
  <sheetViews>
    <sheetView tabSelected="1" zoomScaleNormal="100" workbookViewId="0">
      <selection activeCell="E4" sqref="E4"/>
    </sheetView>
  </sheetViews>
  <sheetFormatPr defaultColWidth="9.109375" defaultRowHeight="13.2" x14ac:dyDescent="0.25"/>
  <cols>
    <col min="1" max="1" width="10.77734375" style="5" customWidth="1"/>
    <col min="2" max="2" width="50.44140625" style="1" customWidth="1"/>
    <col min="3" max="3" width="16.5546875" style="1" customWidth="1"/>
    <col min="4" max="5" width="13.5546875" style="1" customWidth="1"/>
    <col min="6" max="6" width="13.44140625" style="1" customWidth="1"/>
    <col min="7" max="7" width="13.6640625" style="1" bestFit="1" customWidth="1"/>
    <col min="8" max="8" width="13.88671875" style="1" bestFit="1" customWidth="1"/>
    <col min="9" max="16384" width="9.109375" style="1"/>
  </cols>
  <sheetData>
    <row r="1" spans="1:6" ht="27" customHeight="1" x14ac:dyDescent="0.25">
      <c r="C1" s="2"/>
      <c r="D1" s="2"/>
      <c r="E1" s="2" t="s">
        <v>6</v>
      </c>
      <c r="F1" s="2"/>
    </row>
    <row r="2" spans="1:6" x14ac:dyDescent="0.25">
      <c r="E2" s="1" t="s">
        <v>55</v>
      </c>
    </row>
    <row r="3" spans="1:6" x14ac:dyDescent="0.25">
      <c r="E3" s="1" t="s">
        <v>8</v>
      </c>
    </row>
    <row r="4" spans="1:6" x14ac:dyDescent="0.25">
      <c r="E4" s="1" t="s">
        <v>57</v>
      </c>
    </row>
    <row r="5" spans="1:6" x14ac:dyDescent="0.25">
      <c r="A5" s="4"/>
      <c r="B5" s="5"/>
      <c r="E5" s="1" t="s">
        <v>56</v>
      </c>
    </row>
    <row r="6" spans="1:6" x14ac:dyDescent="0.25">
      <c r="A6" s="4"/>
      <c r="B6" s="5"/>
      <c r="C6" s="3"/>
      <c r="D6" s="3"/>
      <c r="E6" s="3"/>
      <c r="F6" s="3"/>
    </row>
    <row r="7" spans="1:6" ht="18.600000000000001" customHeight="1" x14ac:dyDescent="0.3">
      <c r="A7" s="72" t="s">
        <v>36</v>
      </c>
      <c r="B7" s="72"/>
      <c r="C7" s="72"/>
      <c r="D7" s="72"/>
      <c r="E7" s="72"/>
      <c r="F7" s="72"/>
    </row>
    <row r="8" spans="1:6" ht="18.600000000000001" customHeight="1" x14ac:dyDescent="0.3">
      <c r="A8" s="26"/>
      <c r="B8" s="26"/>
      <c r="C8" s="26"/>
      <c r="D8" s="26"/>
      <c r="E8" s="26"/>
      <c r="F8" s="26"/>
    </row>
    <row r="9" spans="1:6" ht="18.600000000000001" customHeight="1" x14ac:dyDescent="0.3">
      <c r="A9" s="75" t="s">
        <v>32</v>
      </c>
      <c r="B9" s="75"/>
      <c r="C9" s="26"/>
      <c r="D9" s="26"/>
      <c r="E9" s="26"/>
      <c r="F9" s="26"/>
    </row>
    <row r="10" spans="1:6" ht="18.600000000000001" customHeight="1" x14ac:dyDescent="0.3">
      <c r="A10" s="42" t="s">
        <v>33</v>
      </c>
      <c r="B10" s="27"/>
      <c r="C10" s="26"/>
      <c r="D10" s="26"/>
      <c r="E10" s="26"/>
      <c r="F10" s="26"/>
    </row>
    <row r="11" spans="1:6" ht="17.399999999999999" x14ac:dyDescent="0.3">
      <c r="A11" s="43"/>
      <c r="B11" s="6"/>
      <c r="C11" s="6"/>
      <c r="D11" s="6"/>
      <c r="F11" s="16" t="s">
        <v>9</v>
      </c>
    </row>
    <row r="12" spans="1:6" ht="1.2" customHeight="1" x14ac:dyDescent="0.3">
      <c r="F12" s="7"/>
    </row>
    <row r="13" spans="1:6" ht="27.75" customHeight="1" x14ac:dyDescent="0.25">
      <c r="A13" s="76" t="s">
        <v>0</v>
      </c>
      <c r="B13" s="77" t="s">
        <v>25</v>
      </c>
      <c r="C13" s="73" t="s">
        <v>26</v>
      </c>
      <c r="D13" s="73" t="s">
        <v>22</v>
      </c>
      <c r="E13" s="73" t="s">
        <v>7</v>
      </c>
      <c r="F13" s="73"/>
    </row>
    <row r="14" spans="1:6" ht="37.950000000000003" customHeight="1" x14ac:dyDescent="0.25">
      <c r="A14" s="76"/>
      <c r="B14" s="77"/>
      <c r="C14" s="78"/>
      <c r="D14" s="73"/>
      <c r="E14" s="8" t="s">
        <v>27</v>
      </c>
      <c r="F14" s="37" t="s">
        <v>10</v>
      </c>
    </row>
    <row r="15" spans="1:6" ht="15" customHeight="1" x14ac:dyDescent="0.25">
      <c r="A15" s="44">
        <v>10000000</v>
      </c>
      <c r="B15" s="28" t="s">
        <v>1</v>
      </c>
      <c r="C15" s="19">
        <f>SUM(D15+E15)</f>
        <v>410200000</v>
      </c>
      <c r="D15" s="29">
        <f>SUM(D16+D22+D24)</f>
        <v>410200000</v>
      </c>
      <c r="E15" s="29">
        <f>SUM(E16)</f>
        <v>0</v>
      </c>
      <c r="F15" s="29">
        <f>SUM(F16)</f>
        <v>0</v>
      </c>
    </row>
    <row r="16" spans="1:6" ht="22.95" customHeight="1" x14ac:dyDescent="0.25">
      <c r="A16" s="44">
        <v>11000000</v>
      </c>
      <c r="B16" s="10" t="s">
        <v>2</v>
      </c>
      <c r="C16" s="19">
        <f t="shared" ref="C16:C38" si="0">SUM(D16+E16)</f>
        <v>374000000</v>
      </c>
      <c r="D16" s="29">
        <f>SUM(D17)</f>
        <v>374000000</v>
      </c>
      <c r="E16" s="29">
        <f>SUM(E17)</f>
        <v>0</v>
      </c>
      <c r="F16" s="29">
        <f>SUM(F17)</f>
        <v>0</v>
      </c>
    </row>
    <row r="17" spans="1:251" ht="16.2" customHeight="1" x14ac:dyDescent="0.25">
      <c r="A17" s="45">
        <v>11010000</v>
      </c>
      <c r="B17" s="11" t="s">
        <v>20</v>
      </c>
      <c r="C17" s="19">
        <f t="shared" si="0"/>
        <v>374000000</v>
      </c>
      <c r="D17" s="19">
        <f>SUM(D18:D21)</f>
        <v>374000000</v>
      </c>
      <c r="E17" s="19">
        <f>SUM(E18:E21)</f>
        <v>0</v>
      </c>
      <c r="F17" s="19">
        <f>SUM(F18:F21)</f>
        <v>0</v>
      </c>
    </row>
    <row r="18" spans="1:251" ht="22.2" customHeight="1" x14ac:dyDescent="0.25">
      <c r="A18" s="46">
        <v>11010100</v>
      </c>
      <c r="B18" s="33" t="s">
        <v>18</v>
      </c>
      <c r="C18" s="19">
        <f t="shared" si="0"/>
        <v>167600000</v>
      </c>
      <c r="D18" s="34">
        <v>167600000</v>
      </c>
      <c r="E18" s="34">
        <v>0</v>
      </c>
      <c r="F18" s="34">
        <v>0</v>
      </c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  <c r="GO18"/>
      <c r="GP18"/>
      <c r="GQ18"/>
      <c r="GR18"/>
      <c r="GS18"/>
      <c r="GT18"/>
      <c r="GU18"/>
      <c r="GV18"/>
      <c r="GW18"/>
      <c r="GX18"/>
      <c r="GY18"/>
      <c r="GZ18"/>
      <c r="HA18"/>
      <c r="HB18"/>
      <c r="HC18"/>
      <c r="HD18"/>
      <c r="HE18"/>
      <c r="HF18"/>
      <c r="HG18"/>
      <c r="HH18"/>
      <c r="HI18"/>
      <c r="HJ18"/>
      <c r="HK18"/>
      <c r="HL18"/>
      <c r="HM18"/>
      <c r="HN18"/>
      <c r="HO18"/>
      <c r="HP18"/>
      <c r="HQ18"/>
      <c r="HR18"/>
      <c r="HS18"/>
      <c r="HT18"/>
      <c r="HU18"/>
      <c r="HV18"/>
      <c r="HW18"/>
      <c r="HX18"/>
      <c r="HY18"/>
      <c r="HZ18"/>
      <c r="IA18"/>
      <c r="IB18"/>
      <c r="IC18"/>
      <c r="ID18"/>
      <c r="IE18"/>
      <c r="IF18"/>
      <c r="IG18"/>
      <c r="IH18"/>
      <c r="II18"/>
      <c r="IJ18"/>
      <c r="IK18"/>
      <c r="IL18"/>
      <c r="IM18"/>
      <c r="IN18"/>
      <c r="IO18"/>
      <c r="IP18"/>
      <c r="IQ18"/>
    </row>
    <row r="19" spans="1:251" ht="44.4" customHeight="1" x14ac:dyDescent="0.25">
      <c r="A19" s="47">
        <v>11010200</v>
      </c>
      <c r="B19" s="12" t="s">
        <v>16</v>
      </c>
      <c r="C19" s="19">
        <f t="shared" si="0"/>
        <v>204400000</v>
      </c>
      <c r="D19" s="35">
        <v>204400000</v>
      </c>
      <c r="E19" s="35">
        <v>0</v>
      </c>
      <c r="F19" s="35">
        <v>0</v>
      </c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  <c r="FK19"/>
      <c r="FL19"/>
      <c r="FM19"/>
      <c r="FN19"/>
      <c r="FO19"/>
      <c r="FP19"/>
      <c r="FQ19"/>
      <c r="FR19"/>
      <c r="FS19"/>
      <c r="FT19"/>
      <c r="FU19"/>
      <c r="FV19"/>
      <c r="FW19"/>
      <c r="FX19"/>
      <c r="FY19"/>
      <c r="FZ19"/>
      <c r="GA19"/>
      <c r="GB19"/>
      <c r="GC19"/>
      <c r="GD19"/>
      <c r="GE19"/>
      <c r="GF19"/>
      <c r="GG19"/>
      <c r="GH19"/>
      <c r="GI19"/>
      <c r="GJ19"/>
      <c r="GK19"/>
      <c r="GL19"/>
      <c r="GM19"/>
      <c r="GN19"/>
      <c r="GO19"/>
      <c r="GP19"/>
      <c r="GQ19"/>
      <c r="GR19"/>
      <c r="GS19"/>
      <c r="GT19"/>
      <c r="GU19"/>
      <c r="GV19"/>
      <c r="GW19"/>
      <c r="GX19"/>
      <c r="GY19"/>
      <c r="GZ19"/>
      <c r="HA19"/>
      <c r="HB19"/>
      <c r="HC19"/>
      <c r="HD19"/>
      <c r="HE19"/>
      <c r="HF19"/>
      <c r="HG19"/>
      <c r="HH19"/>
      <c r="HI19"/>
      <c r="HJ19"/>
      <c r="HK19"/>
      <c r="HL19"/>
      <c r="HM19"/>
      <c r="HN19"/>
      <c r="HO19"/>
      <c r="HP19"/>
      <c r="HQ19"/>
      <c r="HR19"/>
      <c r="HS19"/>
      <c r="HT19"/>
      <c r="HU19"/>
      <c r="HV19"/>
      <c r="HW19"/>
      <c r="HX19"/>
      <c r="HY19"/>
      <c r="HZ19"/>
      <c r="IA19"/>
      <c r="IB19"/>
      <c r="IC19"/>
      <c r="ID19"/>
      <c r="IE19"/>
      <c r="IF19"/>
      <c r="IG19"/>
      <c r="IH19"/>
      <c r="II19"/>
      <c r="IJ19"/>
      <c r="IK19"/>
      <c r="IL19"/>
      <c r="IM19"/>
      <c r="IN19"/>
      <c r="IO19"/>
      <c r="IP19"/>
      <c r="IQ19"/>
    </row>
    <row r="20" spans="1:251" ht="24" customHeight="1" x14ac:dyDescent="0.25">
      <c r="A20" s="47">
        <v>11010400</v>
      </c>
      <c r="B20" s="12" t="s">
        <v>19</v>
      </c>
      <c r="C20" s="36">
        <f t="shared" si="0"/>
        <v>1600000</v>
      </c>
      <c r="D20" s="20">
        <v>1600000</v>
      </c>
      <c r="E20" s="20">
        <v>0</v>
      </c>
      <c r="F20" s="20">
        <v>0</v>
      </c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  <c r="GK20"/>
      <c r="GL20"/>
      <c r="GM20"/>
      <c r="GN20"/>
      <c r="GO20"/>
      <c r="GP20"/>
      <c r="GQ20"/>
      <c r="GR20"/>
      <c r="GS20"/>
      <c r="GT20"/>
      <c r="GU20"/>
      <c r="GV20"/>
      <c r="GW20"/>
      <c r="GX20"/>
      <c r="GY20"/>
      <c r="GZ20"/>
      <c r="HA20"/>
      <c r="HB20"/>
      <c r="HC20"/>
      <c r="HD20"/>
      <c r="HE20"/>
      <c r="HF20"/>
      <c r="HG20"/>
      <c r="HH20"/>
      <c r="HI20"/>
      <c r="HJ20"/>
      <c r="HK20"/>
      <c r="HL20"/>
      <c r="HM20"/>
      <c r="HN20"/>
      <c r="HO20"/>
      <c r="HP20"/>
      <c r="HQ20"/>
      <c r="HR20"/>
      <c r="HS20"/>
      <c r="HT20"/>
      <c r="HU20"/>
      <c r="HV20"/>
      <c r="HW20"/>
      <c r="HX20"/>
      <c r="HY20"/>
      <c r="HZ20"/>
      <c r="IA20"/>
      <c r="IB20"/>
      <c r="IC20"/>
      <c r="ID20"/>
      <c r="IE20"/>
      <c r="IF20"/>
      <c r="IG20"/>
      <c r="IH20"/>
      <c r="II20"/>
      <c r="IJ20"/>
      <c r="IK20"/>
      <c r="IL20"/>
      <c r="IM20"/>
      <c r="IN20"/>
      <c r="IO20"/>
      <c r="IP20"/>
      <c r="IQ20"/>
    </row>
    <row r="21" spans="1:251" ht="21.6" customHeight="1" x14ac:dyDescent="0.25">
      <c r="A21" s="47">
        <v>11010500</v>
      </c>
      <c r="B21" s="12" t="s">
        <v>17</v>
      </c>
      <c r="C21" s="19">
        <f t="shared" si="0"/>
        <v>400000</v>
      </c>
      <c r="D21" s="35">
        <v>400000</v>
      </c>
      <c r="E21" s="35">
        <v>0</v>
      </c>
      <c r="F21" s="35">
        <v>0</v>
      </c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  <c r="GF21"/>
      <c r="GG21"/>
      <c r="GH21"/>
      <c r="GI21"/>
      <c r="GJ21"/>
      <c r="GK21"/>
      <c r="GL21"/>
      <c r="GM21"/>
      <c r="GN21"/>
      <c r="GO21"/>
      <c r="GP21"/>
      <c r="GQ21"/>
      <c r="GR21"/>
      <c r="GS21"/>
      <c r="GT21"/>
      <c r="GU21"/>
      <c r="GV21"/>
      <c r="GW21"/>
      <c r="GX21"/>
      <c r="GY21"/>
      <c r="GZ21"/>
      <c r="HA21"/>
      <c r="HB21"/>
      <c r="HC21"/>
      <c r="HD21"/>
      <c r="HE21"/>
      <c r="HF21"/>
      <c r="HG21"/>
      <c r="HH21"/>
      <c r="HI21"/>
      <c r="HJ21"/>
      <c r="HK21"/>
      <c r="HL21"/>
      <c r="HM21"/>
      <c r="HN21"/>
      <c r="HO21"/>
      <c r="HP21"/>
      <c r="HQ21"/>
      <c r="HR21"/>
      <c r="HS21"/>
      <c r="HT21"/>
      <c r="HU21"/>
      <c r="HV21"/>
      <c r="HW21"/>
      <c r="HX21"/>
      <c r="HY21"/>
      <c r="HZ21"/>
      <c r="IA21"/>
      <c r="IB21"/>
      <c r="IC21"/>
      <c r="ID21"/>
      <c r="IE21"/>
      <c r="IF21"/>
      <c r="IG21"/>
      <c r="IH21"/>
      <c r="II21"/>
      <c r="IJ21"/>
      <c r="IK21"/>
      <c r="IL21"/>
      <c r="IM21"/>
      <c r="IN21"/>
      <c r="IO21"/>
      <c r="IP21"/>
      <c r="IQ21"/>
    </row>
    <row r="22" spans="1:251" ht="21.6" customHeight="1" x14ac:dyDescent="0.25">
      <c r="A22" s="60">
        <v>14000000</v>
      </c>
      <c r="B22" s="61" t="s">
        <v>46</v>
      </c>
      <c r="C22" s="19">
        <f t="shared" si="0"/>
        <v>600000</v>
      </c>
      <c r="D22" s="19">
        <f>SUM(D23)</f>
        <v>600000</v>
      </c>
      <c r="E22" s="19">
        <f>SUM(E23)</f>
        <v>0</v>
      </c>
      <c r="F22" s="19">
        <f>SUM(F23)</f>
        <v>0</v>
      </c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  <c r="FK22"/>
      <c r="FL22"/>
      <c r="FM22"/>
      <c r="FN22"/>
      <c r="FO22"/>
      <c r="FP22"/>
      <c r="FQ22"/>
      <c r="FR22"/>
      <c r="FS22"/>
      <c r="FT22"/>
      <c r="FU22"/>
      <c r="FV22"/>
      <c r="FW22"/>
      <c r="FX22"/>
      <c r="FY22"/>
      <c r="FZ22"/>
      <c r="GA22"/>
      <c r="GB22"/>
      <c r="GC22"/>
      <c r="GD22"/>
      <c r="GE22"/>
      <c r="GF22"/>
      <c r="GG22"/>
      <c r="GH22"/>
      <c r="GI22"/>
      <c r="GJ22"/>
      <c r="GK22"/>
      <c r="GL22"/>
      <c r="GM22"/>
      <c r="GN22"/>
      <c r="GO22"/>
      <c r="GP22"/>
      <c r="GQ22"/>
      <c r="GR22"/>
      <c r="GS22"/>
      <c r="GT22"/>
      <c r="GU22"/>
      <c r="GV22"/>
      <c r="GW22"/>
      <c r="GX22"/>
      <c r="GY22"/>
      <c r="GZ22"/>
      <c r="HA22"/>
      <c r="HB22"/>
      <c r="HC22"/>
      <c r="HD22"/>
      <c r="HE22"/>
      <c r="HF22"/>
      <c r="HG22"/>
      <c r="HH22"/>
      <c r="HI22"/>
      <c r="HJ22"/>
      <c r="HK22"/>
      <c r="HL22"/>
      <c r="HM22"/>
      <c r="HN22"/>
      <c r="HO22"/>
      <c r="HP22"/>
      <c r="HQ22"/>
      <c r="HR22"/>
      <c r="HS22"/>
      <c r="HT22"/>
      <c r="HU22"/>
      <c r="HV22"/>
      <c r="HW22"/>
      <c r="HX22"/>
      <c r="HY22"/>
      <c r="HZ22"/>
      <c r="IA22"/>
      <c r="IB22"/>
      <c r="IC22"/>
      <c r="ID22"/>
      <c r="IE22"/>
      <c r="IF22"/>
      <c r="IG22"/>
      <c r="IH22"/>
      <c r="II22"/>
      <c r="IJ22"/>
      <c r="IK22"/>
      <c r="IL22"/>
      <c r="IM22"/>
      <c r="IN22"/>
      <c r="IO22"/>
      <c r="IP22"/>
      <c r="IQ22"/>
    </row>
    <row r="23" spans="1:251" ht="49.2" customHeight="1" thickBot="1" x14ac:dyDescent="0.3">
      <c r="A23" s="63">
        <v>14040200</v>
      </c>
      <c r="B23" s="65" t="s">
        <v>47</v>
      </c>
      <c r="C23" s="19">
        <f t="shared" si="0"/>
        <v>600000</v>
      </c>
      <c r="D23" s="35">
        <v>600000</v>
      </c>
      <c r="E23" s="35">
        <v>0</v>
      </c>
      <c r="F23" s="35">
        <v>0</v>
      </c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  <c r="DJ23"/>
      <c r="DK23"/>
      <c r="DL23"/>
      <c r="DM23"/>
      <c r="DN23"/>
      <c r="DO23"/>
      <c r="DP23"/>
      <c r="DQ23"/>
      <c r="DR23"/>
      <c r="DS23"/>
      <c r="DT23"/>
      <c r="DU23"/>
      <c r="DV23"/>
      <c r="DW23"/>
      <c r="DX23"/>
      <c r="DY23"/>
      <c r="DZ23"/>
      <c r="EA23"/>
      <c r="EB23"/>
      <c r="EC23"/>
      <c r="ED23"/>
      <c r="EE23"/>
      <c r="EF23"/>
      <c r="EG23"/>
      <c r="EH23"/>
      <c r="EI23"/>
      <c r="EJ23"/>
      <c r="EK23"/>
      <c r="EL23"/>
      <c r="EM23"/>
      <c r="EN23"/>
      <c r="EO23"/>
      <c r="EP23"/>
      <c r="EQ23"/>
      <c r="ER23"/>
      <c r="ES23"/>
      <c r="ET23"/>
      <c r="EU23"/>
      <c r="EV23"/>
      <c r="EW23"/>
      <c r="EX23"/>
      <c r="EY23"/>
      <c r="EZ23"/>
      <c r="FA23"/>
      <c r="FB23"/>
      <c r="FC23"/>
      <c r="FD23"/>
      <c r="FE23"/>
      <c r="FF23"/>
      <c r="FG23"/>
      <c r="FH23"/>
      <c r="FI23"/>
      <c r="FJ23"/>
      <c r="FK23"/>
      <c r="FL23"/>
      <c r="FM23"/>
      <c r="FN23"/>
      <c r="FO23"/>
      <c r="FP23"/>
      <c r="FQ23"/>
      <c r="FR23"/>
      <c r="FS23"/>
      <c r="FT23"/>
      <c r="FU23"/>
      <c r="FV23"/>
      <c r="FW23"/>
      <c r="FX23"/>
      <c r="FY23"/>
      <c r="FZ23"/>
      <c r="GA23"/>
      <c r="GB23"/>
      <c r="GC23"/>
      <c r="GD23"/>
      <c r="GE23"/>
      <c r="GF23"/>
      <c r="GG23"/>
      <c r="GH23"/>
      <c r="GI23"/>
      <c r="GJ23"/>
      <c r="GK23"/>
      <c r="GL23"/>
      <c r="GM23"/>
      <c r="GN23"/>
      <c r="GO23"/>
      <c r="GP23"/>
      <c r="GQ23"/>
      <c r="GR23"/>
      <c r="GS23"/>
      <c r="GT23"/>
      <c r="GU23"/>
      <c r="GV23"/>
      <c r="GW23"/>
      <c r="GX23"/>
      <c r="GY23"/>
      <c r="GZ23"/>
      <c r="HA23"/>
      <c r="HB23"/>
      <c r="HC23"/>
      <c r="HD23"/>
      <c r="HE23"/>
      <c r="HF23"/>
      <c r="HG23"/>
      <c r="HH23"/>
      <c r="HI23"/>
      <c r="HJ23"/>
      <c r="HK23"/>
      <c r="HL23"/>
      <c r="HM23"/>
      <c r="HN23"/>
      <c r="HO23"/>
      <c r="HP23"/>
      <c r="HQ23"/>
      <c r="HR23"/>
      <c r="HS23"/>
      <c r="HT23"/>
      <c r="HU23"/>
      <c r="HV23"/>
      <c r="HW23"/>
      <c r="HX23"/>
      <c r="HY23"/>
      <c r="HZ23"/>
      <c r="IA23"/>
      <c r="IB23"/>
      <c r="IC23"/>
      <c r="ID23"/>
      <c r="IE23"/>
      <c r="IF23"/>
      <c r="IG23"/>
      <c r="IH23"/>
      <c r="II23"/>
      <c r="IJ23"/>
      <c r="IK23"/>
      <c r="IL23"/>
      <c r="IM23"/>
      <c r="IN23"/>
      <c r="IO23"/>
      <c r="IP23"/>
      <c r="IQ23"/>
    </row>
    <row r="24" spans="1:251" ht="27.6" customHeight="1" thickBot="1" x14ac:dyDescent="0.3">
      <c r="A24" s="66">
        <v>18000000</v>
      </c>
      <c r="B24" s="67" t="s">
        <v>48</v>
      </c>
      <c r="C24" s="19">
        <f t="shared" si="0"/>
        <v>35600000</v>
      </c>
      <c r="D24" s="19">
        <f>SUM(D25+D29)</f>
        <v>35600000</v>
      </c>
      <c r="E24" s="19">
        <v>0</v>
      </c>
      <c r="F24" s="19">
        <v>0</v>
      </c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  <c r="FK24"/>
      <c r="FL24"/>
      <c r="FM24"/>
      <c r="FN24"/>
      <c r="FO24"/>
      <c r="FP24"/>
      <c r="FQ24"/>
      <c r="FR24"/>
      <c r="FS24"/>
      <c r="FT24"/>
      <c r="FU24"/>
      <c r="FV24"/>
      <c r="FW24"/>
      <c r="FX24"/>
      <c r="FY24"/>
      <c r="FZ24"/>
      <c r="GA24"/>
      <c r="GB24"/>
      <c r="GC24"/>
      <c r="GD24"/>
      <c r="GE24"/>
      <c r="GF24"/>
      <c r="GG24"/>
      <c r="GH24"/>
      <c r="GI24"/>
      <c r="GJ24"/>
      <c r="GK24"/>
      <c r="GL24"/>
      <c r="GM24"/>
      <c r="GN24"/>
      <c r="GO24"/>
      <c r="GP24"/>
      <c r="GQ24"/>
      <c r="GR24"/>
      <c r="GS24"/>
      <c r="GT24"/>
      <c r="GU24"/>
      <c r="GV24"/>
      <c r="GW24"/>
      <c r="GX24"/>
      <c r="GY24"/>
      <c r="GZ24"/>
      <c r="HA24"/>
      <c r="HB24"/>
      <c r="HC24"/>
      <c r="HD24"/>
      <c r="HE24"/>
      <c r="HF24"/>
      <c r="HG24"/>
      <c r="HH24"/>
      <c r="HI24"/>
      <c r="HJ24"/>
      <c r="HK24"/>
      <c r="HL24"/>
      <c r="HM24"/>
      <c r="HN24"/>
      <c r="HO24"/>
      <c r="HP24"/>
      <c r="HQ24"/>
      <c r="HR24"/>
      <c r="HS24"/>
      <c r="HT24"/>
      <c r="HU24"/>
      <c r="HV24"/>
      <c r="HW24"/>
      <c r="HX24"/>
      <c r="HY24"/>
      <c r="HZ24"/>
      <c r="IA24"/>
      <c r="IB24"/>
      <c r="IC24"/>
      <c r="ID24"/>
      <c r="IE24"/>
      <c r="IF24"/>
      <c r="IG24"/>
      <c r="IH24"/>
      <c r="II24"/>
      <c r="IJ24"/>
      <c r="IK24"/>
      <c r="IL24"/>
      <c r="IM24"/>
      <c r="IN24"/>
      <c r="IO24"/>
      <c r="IP24"/>
      <c r="IQ24"/>
    </row>
    <row r="25" spans="1:251" ht="18.600000000000001" customHeight="1" x14ac:dyDescent="0.25">
      <c r="A25" s="66">
        <v>18010000</v>
      </c>
      <c r="B25" s="67" t="s">
        <v>49</v>
      </c>
      <c r="C25" s="19">
        <f t="shared" si="0"/>
        <v>5600000</v>
      </c>
      <c r="D25" s="19">
        <f>SUM(D26:D28)</f>
        <v>5600000</v>
      </c>
      <c r="E25" s="19">
        <f>SUM(E26:E28)</f>
        <v>0</v>
      </c>
      <c r="F25" s="19">
        <f>SUM(F26:F28)</f>
        <v>0</v>
      </c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  <c r="FK25"/>
      <c r="FL25"/>
      <c r="FM25"/>
      <c r="FN25"/>
      <c r="FO25"/>
      <c r="FP25"/>
      <c r="FQ25"/>
      <c r="FR25"/>
      <c r="FS25"/>
      <c r="FT25"/>
      <c r="FU25"/>
      <c r="FV25"/>
      <c r="FW25"/>
      <c r="FX25"/>
      <c r="FY25"/>
      <c r="FZ25"/>
      <c r="GA25"/>
      <c r="GB25"/>
      <c r="GC25"/>
      <c r="GD25"/>
      <c r="GE25"/>
      <c r="GF25"/>
      <c r="GG25"/>
      <c r="GH25"/>
      <c r="GI25"/>
      <c r="GJ25"/>
      <c r="GK25"/>
      <c r="GL25"/>
      <c r="GM25"/>
      <c r="GN25"/>
      <c r="GO25"/>
      <c r="GP25"/>
      <c r="GQ25"/>
      <c r="GR25"/>
      <c r="GS25"/>
      <c r="GT25"/>
      <c r="GU25"/>
      <c r="GV25"/>
      <c r="GW25"/>
      <c r="GX25"/>
      <c r="GY25"/>
      <c r="GZ25"/>
      <c r="HA25"/>
      <c r="HB25"/>
      <c r="HC25"/>
      <c r="HD25"/>
      <c r="HE25"/>
      <c r="HF25"/>
      <c r="HG25"/>
      <c r="HH25"/>
      <c r="HI25"/>
      <c r="HJ25"/>
      <c r="HK25"/>
      <c r="HL25"/>
      <c r="HM25"/>
      <c r="HN25"/>
      <c r="HO25"/>
      <c r="HP25"/>
      <c r="HQ25"/>
      <c r="HR25"/>
      <c r="HS25"/>
      <c r="HT25"/>
      <c r="HU25"/>
      <c r="HV25"/>
      <c r="HW25"/>
      <c r="HX25"/>
      <c r="HY25"/>
      <c r="HZ25"/>
      <c r="IA25"/>
      <c r="IB25"/>
      <c r="IC25"/>
      <c r="ID25"/>
      <c r="IE25"/>
      <c r="IF25"/>
      <c r="IG25"/>
      <c r="IH25"/>
      <c r="II25"/>
      <c r="IJ25"/>
      <c r="IK25"/>
      <c r="IL25"/>
      <c r="IM25"/>
      <c r="IN25"/>
      <c r="IO25"/>
      <c r="IP25"/>
      <c r="IQ25"/>
    </row>
    <row r="26" spans="1:251" ht="26.4" customHeight="1" x14ac:dyDescent="0.25">
      <c r="A26" s="62">
        <v>18010400</v>
      </c>
      <c r="B26" s="64" t="s">
        <v>50</v>
      </c>
      <c r="C26" s="19">
        <f t="shared" si="0"/>
        <v>2000000</v>
      </c>
      <c r="D26" s="35">
        <v>2000000</v>
      </c>
      <c r="E26" s="35">
        <v>0</v>
      </c>
      <c r="F26" s="35">
        <v>0</v>
      </c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  <c r="FK26"/>
      <c r="FL26"/>
      <c r="FM26"/>
      <c r="FN26"/>
      <c r="FO26"/>
      <c r="FP26"/>
      <c r="FQ26"/>
      <c r="FR26"/>
      <c r="FS26"/>
      <c r="FT26"/>
      <c r="FU26"/>
      <c r="FV26"/>
      <c r="FW26"/>
      <c r="FX26"/>
      <c r="FY26"/>
      <c r="FZ26"/>
      <c r="GA26"/>
      <c r="GB26"/>
      <c r="GC26"/>
      <c r="GD26"/>
      <c r="GE26"/>
      <c r="GF26"/>
      <c r="GG26"/>
      <c r="GH26"/>
      <c r="GI26"/>
      <c r="GJ26"/>
      <c r="GK26"/>
      <c r="GL26"/>
      <c r="GM26"/>
      <c r="GN26"/>
      <c r="GO26"/>
      <c r="GP26"/>
      <c r="GQ26"/>
      <c r="GR26"/>
      <c r="GS26"/>
      <c r="GT26"/>
      <c r="GU26"/>
      <c r="GV26"/>
      <c r="GW26"/>
      <c r="GX26"/>
      <c r="GY26"/>
      <c r="GZ26"/>
      <c r="HA26"/>
      <c r="HB26"/>
      <c r="HC26"/>
      <c r="HD26"/>
      <c r="HE26"/>
      <c r="HF26"/>
      <c r="HG26"/>
      <c r="HH26"/>
      <c r="HI26"/>
      <c r="HJ26"/>
      <c r="HK26"/>
      <c r="HL26"/>
      <c r="HM26"/>
      <c r="HN26"/>
      <c r="HO26"/>
      <c r="HP26"/>
      <c r="HQ26"/>
      <c r="HR26"/>
      <c r="HS26"/>
      <c r="HT26"/>
      <c r="HU26"/>
      <c r="HV26"/>
      <c r="HW26"/>
      <c r="HX26"/>
      <c r="HY26"/>
      <c r="HZ26"/>
      <c r="IA26"/>
      <c r="IB26"/>
      <c r="IC26"/>
      <c r="ID26"/>
      <c r="IE26"/>
      <c r="IF26"/>
      <c r="IG26"/>
      <c r="IH26"/>
      <c r="II26"/>
      <c r="IJ26"/>
      <c r="IK26"/>
      <c r="IL26"/>
      <c r="IM26"/>
      <c r="IN26"/>
      <c r="IO26"/>
      <c r="IP26"/>
      <c r="IQ26"/>
    </row>
    <row r="27" spans="1:251" ht="26.4" customHeight="1" x14ac:dyDescent="0.25">
      <c r="A27" s="62">
        <v>18010500</v>
      </c>
      <c r="B27" s="64" t="s">
        <v>51</v>
      </c>
      <c r="C27" s="19">
        <f t="shared" si="0"/>
        <v>2800000</v>
      </c>
      <c r="D27" s="35">
        <v>2800000</v>
      </c>
      <c r="E27" s="35">
        <v>0</v>
      </c>
      <c r="F27" s="35">
        <v>0</v>
      </c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  <c r="FJ27"/>
      <c r="FK27"/>
      <c r="FL27"/>
      <c r="FM27"/>
      <c r="FN27"/>
      <c r="FO27"/>
      <c r="FP27"/>
      <c r="FQ27"/>
      <c r="FR27"/>
      <c r="FS27"/>
      <c r="FT27"/>
      <c r="FU27"/>
      <c r="FV27"/>
      <c r="FW27"/>
      <c r="FX27"/>
      <c r="FY27"/>
      <c r="FZ27"/>
      <c r="GA27"/>
      <c r="GB27"/>
      <c r="GC27"/>
      <c r="GD27"/>
      <c r="GE27"/>
      <c r="GF27"/>
      <c r="GG27"/>
      <c r="GH27"/>
      <c r="GI27"/>
      <c r="GJ27"/>
      <c r="GK27"/>
      <c r="GL27"/>
      <c r="GM27"/>
      <c r="GN27"/>
      <c r="GO27"/>
      <c r="GP27"/>
      <c r="GQ27"/>
      <c r="GR27"/>
      <c r="GS27"/>
      <c r="GT27"/>
      <c r="GU27"/>
      <c r="GV27"/>
      <c r="GW27"/>
      <c r="GX27"/>
      <c r="GY27"/>
      <c r="GZ27"/>
      <c r="HA27"/>
      <c r="HB27"/>
      <c r="HC27"/>
      <c r="HD27"/>
      <c r="HE27"/>
      <c r="HF27"/>
      <c r="HG27"/>
      <c r="HH27"/>
      <c r="HI27"/>
      <c r="HJ27"/>
      <c r="HK27"/>
      <c r="HL27"/>
      <c r="HM27"/>
      <c r="HN27"/>
      <c r="HO27"/>
      <c r="HP27"/>
      <c r="HQ27"/>
      <c r="HR27"/>
      <c r="HS27"/>
      <c r="HT27"/>
      <c r="HU27"/>
      <c r="HV27"/>
      <c r="HW27"/>
      <c r="HX27"/>
      <c r="HY27"/>
      <c r="HZ27"/>
      <c r="IA27"/>
      <c r="IB27"/>
      <c r="IC27"/>
      <c r="ID27"/>
      <c r="IE27"/>
      <c r="IF27"/>
      <c r="IG27"/>
      <c r="IH27"/>
      <c r="II27"/>
      <c r="IJ27"/>
      <c r="IK27"/>
      <c r="IL27"/>
      <c r="IM27"/>
      <c r="IN27"/>
      <c r="IO27"/>
      <c r="IP27"/>
      <c r="IQ27"/>
    </row>
    <row r="28" spans="1:251" ht="26.4" customHeight="1" x14ac:dyDescent="0.25">
      <c r="A28" s="62">
        <v>18010600</v>
      </c>
      <c r="B28" s="64" t="s">
        <v>52</v>
      </c>
      <c r="C28" s="19">
        <f t="shared" si="0"/>
        <v>800000</v>
      </c>
      <c r="D28" s="35">
        <v>800000</v>
      </c>
      <c r="E28" s="35">
        <v>0</v>
      </c>
      <c r="F28" s="35">
        <v>0</v>
      </c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  <c r="FJ28"/>
      <c r="FK28"/>
      <c r="FL28"/>
      <c r="FM28"/>
      <c r="FN28"/>
      <c r="FO28"/>
      <c r="FP28"/>
      <c r="FQ28"/>
      <c r="FR28"/>
      <c r="FS28"/>
      <c r="FT28"/>
      <c r="FU28"/>
      <c r="FV28"/>
      <c r="FW28"/>
      <c r="FX28"/>
      <c r="FY28"/>
      <c r="FZ28"/>
      <c r="GA28"/>
      <c r="GB28"/>
      <c r="GC28"/>
      <c r="GD28"/>
      <c r="GE28"/>
      <c r="GF28"/>
      <c r="GG28"/>
      <c r="GH28"/>
      <c r="GI28"/>
      <c r="GJ28"/>
      <c r="GK28"/>
      <c r="GL28"/>
      <c r="GM28"/>
      <c r="GN28"/>
      <c r="GO28"/>
      <c r="GP28"/>
      <c r="GQ28"/>
      <c r="GR28"/>
      <c r="GS28"/>
      <c r="GT28"/>
      <c r="GU28"/>
      <c r="GV28"/>
      <c r="GW28"/>
      <c r="GX28"/>
      <c r="GY28"/>
      <c r="GZ28"/>
      <c r="HA28"/>
      <c r="HB28"/>
      <c r="HC28"/>
      <c r="HD28"/>
      <c r="HE28"/>
      <c r="HF28"/>
      <c r="HG28"/>
      <c r="HH28"/>
      <c r="HI28"/>
      <c r="HJ28"/>
      <c r="HK28"/>
      <c r="HL28"/>
      <c r="HM28"/>
      <c r="HN28"/>
      <c r="HO28"/>
      <c r="HP28"/>
      <c r="HQ28"/>
      <c r="HR28"/>
      <c r="HS28"/>
      <c r="HT28"/>
      <c r="HU28"/>
      <c r="HV28"/>
      <c r="HW28"/>
      <c r="HX28"/>
      <c r="HY28"/>
      <c r="HZ28"/>
      <c r="IA28"/>
      <c r="IB28"/>
      <c r="IC28"/>
      <c r="ID28"/>
      <c r="IE28"/>
      <c r="IF28"/>
      <c r="IG28"/>
      <c r="IH28"/>
      <c r="II28"/>
      <c r="IJ28"/>
      <c r="IK28"/>
      <c r="IL28"/>
      <c r="IM28"/>
      <c r="IN28"/>
      <c r="IO28"/>
      <c r="IP28"/>
      <c r="IQ28"/>
    </row>
    <row r="29" spans="1:251" x14ac:dyDescent="0.25">
      <c r="A29" s="45">
        <v>18050000</v>
      </c>
      <c r="B29" s="11" t="s">
        <v>11</v>
      </c>
      <c r="C29" s="19">
        <f t="shared" si="0"/>
        <v>30000000</v>
      </c>
      <c r="D29" s="29">
        <f>SUM(D30:D31)</f>
        <v>30000000</v>
      </c>
      <c r="E29" s="29">
        <f>SUM(E30:E31)</f>
        <v>0</v>
      </c>
      <c r="F29" s="29">
        <f>SUM(F30:F31)</f>
        <v>0</v>
      </c>
    </row>
    <row r="30" spans="1:251" x14ac:dyDescent="0.25">
      <c r="A30" s="47">
        <v>18050300</v>
      </c>
      <c r="B30" s="12" t="s">
        <v>12</v>
      </c>
      <c r="C30" s="19">
        <f t="shared" si="0"/>
        <v>1500000</v>
      </c>
      <c r="D30" s="30">
        <v>1500000</v>
      </c>
      <c r="E30" s="30">
        <v>0</v>
      </c>
      <c r="F30" s="30">
        <v>0</v>
      </c>
    </row>
    <row r="31" spans="1:251" x14ac:dyDescent="0.25">
      <c r="A31" s="47">
        <v>18050400</v>
      </c>
      <c r="B31" s="12" t="s">
        <v>13</v>
      </c>
      <c r="C31" s="19">
        <f t="shared" si="0"/>
        <v>28500000</v>
      </c>
      <c r="D31" s="30">
        <v>28500000</v>
      </c>
      <c r="E31" s="30">
        <v>0</v>
      </c>
      <c r="F31" s="30">
        <v>0</v>
      </c>
    </row>
    <row r="32" spans="1:251" x14ac:dyDescent="0.25">
      <c r="A32" s="44">
        <v>20000000</v>
      </c>
      <c r="B32" s="10" t="s">
        <v>3</v>
      </c>
      <c r="C32" s="19">
        <f t="shared" si="0"/>
        <v>3918500</v>
      </c>
      <c r="D32" s="19">
        <f t="shared" ref="D32:F33" si="1">SUM(D33)</f>
        <v>0</v>
      </c>
      <c r="E32" s="19">
        <f t="shared" si="1"/>
        <v>3918500</v>
      </c>
      <c r="F32" s="19">
        <f t="shared" si="1"/>
        <v>0</v>
      </c>
    </row>
    <row r="33" spans="1:8" ht="13.95" customHeight="1" x14ac:dyDescent="0.25">
      <c r="A33" s="48">
        <v>25000000</v>
      </c>
      <c r="B33" s="10" t="s">
        <v>4</v>
      </c>
      <c r="C33" s="19">
        <f t="shared" si="0"/>
        <v>3918500</v>
      </c>
      <c r="D33" s="29">
        <f t="shared" si="1"/>
        <v>0</v>
      </c>
      <c r="E33" s="19">
        <f t="shared" si="1"/>
        <v>3918500</v>
      </c>
      <c r="F33" s="19">
        <f t="shared" si="1"/>
        <v>0</v>
      </c>
    </row>
    <row r="34" spans="1:8" ht="24.6" customHeight="1" x14ac:dyDescent="0.25">
      <c r="A34" s="47">
        <v>25010000</v>
      </c>
      <c r="B34" s="12" t="s">
        <v>14</v>
      </c>
      <c r="C34" s="19">
        <f t="shared" si="0"/>
        <v>3918500</v>
      </c>
      <c r="D34" s="30">
        <f>SUM(D35:D36)</f>
        <v>0</v>
      </c>
      <c r="E34" s="20">
        <f>SUM(E35:E36)</f>
        <v>3918500</v>
      </c>
      <c r="F34" s="30">
        <f>SUM(F35:F36)</f>
        <v>0</v>
      </c>
    </row>
    <row r="35" spans="1:8" ht="26.4" customHeight="1" x14ac:dyDescent="0.25">
      <c r="A35" s="47">
        <v>25010100</v>
      </c>
      <c r="B35" s="12" t="s">
        <v>15</v>
      </c>
      <c r="C35" s="19">
        <f t="shared" si="0"/>
        <v>3676800</v>
      </c>
      <c r="D35" s="30">
        <v>0</v>
      </c>
      <c r="E35" s="20">
        <v>3676800</v>
      </c>
      <c r="F35" s="20">
        <v>0</v>
      </c>
    </row>
    <row r="36" spans="1:8" ht="38.25" customHeight="1" x14ac:dyDescent="0.25">
      <c r="A36" s="47">
        <v>25010300</v>
      </c>
      <c r="B36" s="12" t="s">
        <v>29</v>
      </c>
      <c r="C36" s="19">
        <f t="shared" si="0"/>
        <v>241700</v>
      </c>
      <c r="D36" s="30">
        <v>0</v>
      </c>
      <c r="E36" s="20">
        <v>241700</v>
      </c>
      <c r="F36" s="20">
        <v>0</v>
      </c>
    </row>
    <row r="37" spans="1:8" ht="21" customHeight="1" x14ac:dyDescent="0.25">
      <c r="A37" s="68">
        <v>50000000</v>
      </c>
      <c r="B37" s="10" t="s">
        <v>53</v>
      </c>
      <c r="C37" s="19">
        <f t="shared" si="0"/>
        <v>4000</v>
      </c>
      <c r="D37" s="19">
        <v>0</v>
      </c>
      <c r="E37" s="19">
        <f>SUM(E38)</f>
        <v>4000</v>
      </c>
      <c r="F37" s="19">
        <v>0</v>
      </c>
    </row>
    <row r="38" spans="1:8" ht="38.25" customHeight="1" x14ac:dyDescent="0.25">
      <c r="A38" s="69">
        <v>50110000</v>
      </c>
      <c r="B38" s="13" t="s">
        <v>54</v>
      </c>
      <c r="C38" s="19">
        <f t="shared" si="0"/>
        <v>4000</v>
      </c>
      <c r="D38" s="30">
        <v>0</v>
      </c>
      <c r="E38" s="20">
        <v>4000</v>
      </c>
      <c r="F38" s="20">
        <v>0</v>
      </c>
    </row>
    <row r="39" spans="1:8" ht="26.4" x14ac:dyDescent="0.25">
      <c r="A39" s="49"/>
      <c r="B39" s="14" t="s">
        <v>28</v>
      </c>
      <c r="C39" s="19">
        <f t="shared" ref="C39:C48" si="2">SUM(D39+E39)</f>
        <v>414122500</v>
      </c>
      <c r="D39" s="19">
        <f>SUM(D15+D32)</f>
        <v>410200000</v>
      </c>
      <c r="E39" s="19">
        <f>SUM(E32+E37)</f>
        <v>3922500</v>
      </c>
      <c r="F39" s="19">
        <f>SUM(F15+F32)</f>
        <v>0</v>
      </c>
    </row>
    <row r="40" spans="1:8" ht="25.2" customHeight="1" x14ac:dyDescent="0.25">
      <c r="A40" s="44">
        <v>40000000</v>
      </c>
      <c r="B40" s="10" t="s">
        <v>23</v>
      </c>
      <c r="C40" s="19">
        <f t="shared" si="2"/>
        <v>701244326</v>
      </c>
      <c r="D40" s="19">
        <f>SUM(D41+D44+D46)</f>
        <v>701244326</v>
      </c>
      <c r="E40" s="19">
        <f>SUM(E41)</f>
        <v>0</v>
      </c>
      <c r="F40" s="19">
        <f>SUM(F41)</f>
        <v>0</v>
      </c>
      <c r="G40" s="9"/>
    </row>
    <row r="41" spans="1:8" ht="14.4" customHeight="1" x14ac:dyDescent="0.25">
      <c r="A41" s="45">
        <v>41020000</v>
      </c>
      <c r="B41" s="11" t="s">
        <v>24</v>
      </c>
      <c r="C41" s="19">
        <f t="shared" si="2"/>
        <v>479412000</v>
      </c>
      <c r="D41" s="19">
        <f>SUM(D42:D42:D43)</f>
        <v>479412000</v>
      </c>
      <c r="E41" s="19">
        <v>0</v>
      </c>
      <c r="F41" s="19">
        <v>0</v>
      </c>
    </row>
    <row r="42" spans="1:8" ht="27.75" customHeight="1" x14ac:dyDescent="0.25">
      <c r="A42" s="50">
        <v>41020100</v>
      </c>
      <c r="B42" s="13" t="s">
        <v>21</v>
      </c>
      <c r="C42" s="19">
        <f t="shared" si="2"/>
        <v>298543900</v>
      </c>
      <c r="D42" s="20">
        <v>298543900</v>
      </c>
      <c r="E42" s="20">
        <v>0</v>
      </c>
      <c r="F42" s="20">
        <v>0</v>
      </c>
    </row>
    <row r="43" spans="1:8" s="57" customFormat="1" ht="57" customHeight="1" x14ac:dyDescent="0.25">
      <c r="A43" s="50">
        <v>41021400</v>
      </c>
      <c r="B43" s="58" t="s">
        <v>45</v>
      </c>
      <c r="C43" s="29">
        <f t="shared" si="2"/>
        <v>180868100</v>
      </c>
      <c r="D43" s="30">
        <f>150821900+30046200</f>
        <v>180868100</v>
      </c>
      <c r="E43" s="30">
        <v>0</v>
      </c>
      <c r="F43" s="30">
        <v>0</v>
      </c>
      <c r="H43" s="59"/>
    </row>
    <row r="44" spans="1:8" ht="27.75" customHeight="1" x14ac:dyDescent="0.25">
      <c r="A44" s="45">
        <v>41030000</v>
      </c>
      <c r="B44" s="11" t="s">
        <v>37</v>
      </c>
      <c r="C44" s="19">
        <f>SUM(D44+E44)</f>
        <v>219032800</v>
      </c>
      <c r="D44" s="19">
        <f>SUM(D45)</f>
        <v>219032800</v>
      </c>
      <c r="E44" s="20">
        <v>0</v>
      </c>
      <c r="F44" s="20">
        <v>0</v>
      </c>
    </row>
    <row r="45" spans="1:8" ht="27.75" customHeight="1" x14ac:dyDescent="0.25">
      <c r="A45" s="51" t="s">
        <v>38</v>
      </c>
      <c r="B45" s="39" t="s">
        <v>39</v>
      </c>
      <c r="C45" s="19">
        <f t="shared" si="2"/>
        <v>219032800</v>
      </c>
      <c r="D45" s="20">
        <v>219032800</v>
      </c>
      <c r="E45" s="20">
        <v>0</v>
      </c>
      <c r="F45" s="20">
        <v>0</v>
      </c>
    </row>
    <row r="46" spans="1:8" ht="27.75" customHeight="1" x14ac:dyDescent="0.25">
      <c r="A46" s="52" t="s">
        <v>40</v>
      </c>
      <c r="B46" s="41" t="s">
        <v>41</v>
      </c>
      <c r="C46" s="19">
        <f t="shared" si="2"/>
        <v>2799526</v>
      </c>
      <c r="D46" s="19">
        <f>SUM(D47:D48)</f>
        <v>2799526</v>
      </c>
      <c r="E46" s="19">
        <f>SUM(E47:E48)</f>
        <v>0</v>
      </c>
      <c r="F46" s="19">
        <f>SUM(F47:F48)</f>
        <v>0</v>
      </c>
    </row>
    <row r="47" spans="1:8" ht="27.75" customHeight="1" x14ac:dyDescent="0.25">
      <c r="A47" s="53" t="s">
        <v>42</v>
      </c>
      <c r="B47" s="39" t="s">
        <v>43</v>
      </c>
      <c r="C47" s="19">
        <f t="shared" si="2"/>
        <v>1734882</v>
      </c>
      <c r="D47" s="20">
        <v>1734882</v>
      </c>
      <c r="E47" s="20">
        <v>0</v>
      </c>
      <c r="F47" s="20">
        <v>0</v>
      </c>
    </row>
    <row r="48" spans="1:8" ht="39" customHeight="1" x14ac:dyDescent="0.25">
      <c r="A48" s="54">
        <v>41051200</v>
      </c>
      <c r="B48" s="39" t="s">
        <v>44</v>
      </c>
      <c r="C48" s="19">
        <f t="shared" si="2"/>
        <v>1064644</v>
      </c>
      <c r="D48" s="20">
        <v>1064644</v>
      </c>
      <c r="E48" s="20">
        <v>0</v>
      </c>
      <c r="F48" s="20">
        <v>0</v>
      </c>
    </row>
    <row r="49" spans="1:6" ht="16.2" customHeight="1" x14ac:dyDescent="0.25">
      <c r="A49" s="55"/>
      <c r="B49" s="40" t="s">
        <v>5</v>
      </c>
      <c r="C49" s="38">
        <f>SUM(D49+E49)</f>
        <v>1115366826</v>
      </c>
      <c r="D49" s="38">
        <f>SUM(D39+D40)</f>
        <v>1111444326</v>
      </c>
      <c r="E49" s="38">
        <f>SUM(E39+E40)</f>
        <v>3922500</v>
      </c>
      <c r="F49" s="38">
        <f>SUM(F39+F40)</f>
        <v>0</v>
      </c>
    </row>
    <row r="50" spans="1:6" ht="21.75" customHeight="1" x14ac:dyDescent="0.25">
      <c r="A50" s="56"/>
      <c r="B50" s="18"/>
      <c r="C50" s="25"/>
      <c r="D50" s="25"/>
      <c r="E50" s="21"/>
      <c r="F50" s="25"/>
    </row>
    <row r="51" spans="1:6" ht="13.2" hidden="1" customHeight="1" x14ac:dyDescent="0.25">
      <c r="A51" s="56"/>
      <c r="B51" s="21"/>
      <c r="C51" s="21"/>
      <c r="D51" s="21"/>
      <c r="E51" s="21"/>
      <c r="F51" s="21"/>
    </row>
    <row r="52" spans="1:6" ht="13.2" hidden="1" customHeight="1" x14ac:dyDescent="0.25">
      <c r="A52" s="56"/>
      <c r="B52" s="22"/>
      <c r="C52" s="21"/>
      <c r="D52" s="21"/>
      <c r="E52" s="21"/>
      <c r="F52" s="21"/>
    </row>
    <row r="53" spans="1:6" ht="13.2" hidden="1" customHeight="1" x14ac:dyDescent="0.25">
      <c r="A53" s="56"/>
      <c r="B53" s="21"/>
      <c r="C53" s="21"/>
      <c r="D53" s="21"/>
      <c r="E53" s="21"/>
      <c r="F53" s="21"/>
    </row>
    <row r="54" spans="1:6" ht="13.2" hidden="1" customHeight="1" x14ac:dyDescent="0.25">
      <c r="A54" s="56"/>
      <c r="B54" s="22"/>
      <c r="C54" s="21"/>
      <c r="D54" s="21"/>
      <c r="E54" s="21"/>
      <c r="F54" s="21"/>
    </row>
    <row r="55" spans="1:6" ht="30" customHeight="1" x14ac:dyDescent="0.25">
      <c r="A55" s="56"/>
      <c r="B55" s="74" t="s">
        <v>35</v>
      </c>
      <c r="C55" s="74"/>
      <c r="D55" s="24"/>
      <c r="E55" s="70" t="s">
        <v>34</v>
      </c>
      <c r="F55" s="71"/>
    </row>
    <row r="56" spans="1:6" ht="13.8" x14ac:dyDescent="0.25">
      <c r="A56" s="56"/>
      <c r="B56" s="24"/>
      <c r="C56" s="24"/>
      <c r="D56" s="24"/>
      <c r="E56" s="31"/>
      <c r="F56" s="32"/>
    </row>
    <row r="57" spans="1:6" ht="13.8" x14ac:dyDescent="0.25">
      <c r="A57" s="56"/>
      <c r="B57" s="23" t="s">
        <v>30</v>
      </c>
      <c r="C57" s="24"/>
      <c r="D57" s="24"/>
      <c r="E57" s="70" t="s">
        <v>31</v>
      </c>
      <c r="F57" s="71"/>
    </row>
    <row r="58" spans="1:6" x14ac:dyDescent="0.25">
      <c r="A58" s="56"/>
      <c r="B58" s="21"/>
      <c r="C58" s="21"/>
      <c r="D58" s="21"/>
      <c r="E58" s="21"/>
      <c r="F58" s="21"/>
    </row>
    <row r="59" spans="1:6" x14ac:dyDescent="0.25">
      <c r="A59" s="56"/>
      <c r="B59" s="21"/>
      <c r="C59" s="21"/>
      <c r="D59" s="21"/>
      <c r="E59" s="21"/>
      <c r="F59" s="21"/>
    </row>
    <row r="60" spans="1:6" x14ac:dyDescent="0.25">
      <c r="D60" s="17"/>
      <c r="E60" s="17"/>
    </row>
    <row r="61" spans="1:6" x14ac:dyDescent="0.25">
      <c r="D61" s="17"/>
      <c r="E61" s="17"/>
    </row>
    <row r="62" spans="1:6" x14ac:dyDescent="0.25">
      <c r="B62" s="15"/>
      <c r="D62" s="17"/>
      <c r="E62" s="17"/>
    </row>
    <row r="63" spans="1:6" ht="10.5" customHeight="1" x14ac:dyDescent="0.25">
      <c r="C63" s="9"/>
      <c r="D63" s="17"/>
      <c r="E63" s="17"/>
    </row>
    <row r="64" spans="1:6" x14ac:dyDescent="0.25">
      <c r="D64" s="17"/>
      <c r="E64" s="17"/>
    </row>
  </sheetData>
  <mergeCells count="10">
    <mergeCell ref="E57:F57"/>
    <mergeCell ref="A7:F7"/>
    <mergeCell ref="D13:D14"/>
    <mergeCell ref="E13:F13"/>
    <mergeCell ref="B55:C55"/>
    <mergeCell ref="A9:B9"/>
    <mergeCell ref="A13:A14"/>
    <mergeCell ref="B13:B14"/>
    <mergeCell ref="C13:C14"/>
    <mergeCell ref="E55:F55"/>
  </mergeCells>
  <phoneticPr fontId="0" type="noConversion"/>
  <printOptions horizontalCentered="1"/>
  <pageMargins left="0.62992125984251968" right="0" top="0.78740157480314965" bottom="0.15748031496062992" header="0.39370078740157483" footer="0.31496062992125984"/>
  <pageSetup paperSize="9" scale="73" fitToHeight="3" orientation="portrait" r:id="rId1"/>
  <headerFooter differentFirst="1" alignWithMargins="0">
    <oddHeader>&amp;R&amp;"Times New Roman,обычный"Продовження додатка</oddHeader>
  </headerFooter>
  <colBreaks count="1" manualBreakCount="1">
    <brk id="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MMR ZO</cp:lastModifiedBy>
  <cp:lastPrinted>2023-01-25T15:04:33Z</cp:lastPrinted>
  <dcterms:created xsi:type="dcterms:W3CDTF">2006-07-28T05:17:04Z</dcterms:created>
  <dcterms:modified xsi:type="dcterms:W3CDTF">2023-09-07T08:19:56Z</dcterms:modified>
</cp:coreProperties>
</file>