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8 сесія\бюджет\"/>
    </mc:Choice>
  </mc:AlternateContent>
  <xr:revisionPtr revIDLastSave="0" documentId="8_{93EB2C2F-3C80-49C8-B574-9D187C203883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21" i="3"/>
  <c r="E17" i="3"/>
  <c r="F20" i="3"/>
  <c r="E20" i="3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<sst xmlns="http://schemas.openxmlformats.org/spreadsheetml/2006/main" count="57" uniqueCount="45">
  <si>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</si>
  <si>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</si>
  <si>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</si>
  <si>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</si>
  <si>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</si>
  <si>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</si>
  <si>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</si>
  <si>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</si>
  <si>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</si>
  <si>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</si>
  <si>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</si>
  <si>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</si>
  <si>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</si>
  <si>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</si>
  <si>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</si>
  <si>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</si>
  <si>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</si>
  <si>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</si>
  <si>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</si>
  <si>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</si>
  <si>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</si>
  <si>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</si>
  <si>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</si>
  <si>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</si>
  <si>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</si>
  <si>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</si>
  <si>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</si>
  <si>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</si>
  <si>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</si>
  <si>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</si>
  <si>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</si>
  <si>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</si>
  <si>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</si>
  <si>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</si>
  <si>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</si>
  <si>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</si>
  <si>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</si>
  <si>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</si>
  <si>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</si>
  <si>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</si>
  <si>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 xml:space="preserve">Роман РОМАНОВ	</t>
  </si>
  <si>
    <t xml:space="preserve">Секретар Мелітопольської міської ради							</t>
  </si>
  <si>
    <t>0856800000</t>
  </si>
  <si>
    <t>Олена МІХАЛЬОВА</t>
  </si>
  <si>
    <t>Виконуючий обов’язки начальника
фінансового управління	, заступник 
начальника фінансового управління                                                                      	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</si>
</sst>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6" zoomScaleNormal="100" zoomScaleSheetLayoutView="100" workbookViewId="0">
      <selection activeCell="B45" sqref="B45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38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39</v>
      </c>
      <c r="B5" s="47"/>
      <c r="C5" s="47"/>
      <c r="D5" s="47"/>
      <c r="E5" s="47"/>
      <c r="F5" s="47"/>
    </row>
    <row r="6" spans="1:7" ht="17.399999999999999" x14ac:dyDescent="0.25">
      <c r="A6" s="44" t="s">
        <v>42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170565431</v>
      </c>
      <c r="D13" s="7">
        <f>D14+D21+D18</f>
        <v>33736829</v>
      </c>
      <c r="E13" s="7">
        <f>E14+E21+E18</f>
        <v>136828602</v>
      </c>
      <c r="F13" s="7">
        <f>F14+F21+F18</f>
        <v>136828602</v>
      </c>
    </row>
    <row r="14" spans="1:7" ht="16.8" x14ac:dyDescent="0.3">
      <c r="A14" s="6">
        <v>202000</v>
      </c>
      <c r="B14" s="17" t="s">
        <v>19</v>
      </c>
      <c r="C14" s="15">
        <f>SUM(C15)</f>
        <v>-64264090</v>
      </c>
      <c r="D14" s="15">
        <f>SUM(D15)</f>
        <v>0</v>
      </c>
      <c r="E14" s="15">
        <f>SUM(E15)</f>
        <v>-64264090</v>
      </c>
      <c r="F14" s="15">
        <f>SUM(F15)</f>
        <v>-64264090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-64264090</v>
      </c>
      <c r="D15" s="15">
        <f>SUM(D16:D17)</f>
        <v>0</v>
      </c>
      <c r="E15" s="15">
        <f>SUM(E16:E17)</f>
        <v>-64264090</v>
      </c>
      <c r="F15" s="15">
        <f>SUM(F16:F17)</f>
        <v>-64264090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-64264090</v>
      </c>
      <c r="D17" s="9">
        <v>0</v>
      </c>
      <c r="E17" s="7">
        <f>-19200000-31001290-14062800</f>
        <v>-64264090</v>
      </c>
      <c r="F17" s="7">
        <f>E17</f>
        <v>-64264090</v>
      </c>
    </row>
    <row r="18" spans="1:8" ht="16.8" x14ac:dyDescent="0.3">
      <c r="A18" s="6">
        <v>208000</v>
      </c>
      <c r="B18" s="8" t="s">
        <v>9</v>
      </c>
      <c r="C18" s="15">
        <f t="shared" si="0"/>
        <v>234829521</v>
      </c>
      <c r="D18" s="15">
        <f>D19-D20</f>
        <v>205305231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113595202</v>
      </c>
      <c r="D20" s="7">
        <f>D19-163766850-8935575-2165118-19667422-5807595-4860919-101752</f>
        <v>112864000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-42760600-31001290-4217070-110100000+273350+65600000-8935575-1665118-19667422-5807595+110600-1000000+1665118-14062800</f>
        <v>-171568402</v>
      </c>
      <c r="E21" s="7">
        <f>-D21</f>
        <v>171568402</v>
      </c>
      <c r="F21" s="7">
        <f>E21</f>
        <v>171568402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170565431</v>
      </c>
      <c r="D26" s="39">
        <f>D13+D22</f>
        <v>33736829</v>
      </c>
      <c r="E26" s="39">
        <f>E13+E22</f>
        <v>136828602</v>
      </c>
      <c r="F26" s="39">
        <f>F13+F22</f>
        <v>136828602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-64264090</v>
      </c>
      <c r="D28" s="7">
        <f>D33</f>
        <v>0</v>
      </c>
      <c r="E28" s="7">
        <f>E29+E33+E31</f>
        <v>-64264090</v>
      </c>
      <c r="F28" s="7">
        <f>F29+F33+F31</f>
        <v>-64264090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-64264090</v>
      </c>
      <c r="D33" s="7">
        <v>0</v>
      </c>
      <c r="E33" s="7">
        <f>E34+E36</f>
        <v>-64264090</v>
      </c>
      <c r="F33" s="7">
        <f>F34+F36</f>
        <v>-64264090</v>
      </c>
    </row>
    <row r="34" spans="1:7" ht="16.8" x14ac:dyDescent="0.3">
      <c r="A34" s="13">
        <v>402100</v>
      </c>
      <c r="B34" s="8" t="s">
        <v>14</v>
      </c>
      <c r="C34" s="15">
        <f t="shared" si="0"/>
        <v>-64264090</v>
      </c>
      <c r="D34" s="7">
        <v>0</v>
      </c>
      <c r="E34" s="7">
        <f>E35</f>
        <v>-64264090</v>
      </c>
      <c r="F34" s="7">
        <f>F35</f>
        <v>-64264090</v>
      </c>
    </row>
    <row r="35" spans="1:7" ht="16.8" x14ac:dyDescent="0.3">
      <c r="A35" s="13">
        <v>402102</v>
      </c>
      <c r="B35" s="8" t="s">
        <v>15</v>
      </c>
      <c r="C35" s="15">
        <f t="shared" si="0"/>
        <v>-64264090</v>
      </c>
      <c r="D35" s="7">
        <v>0</v>
      </c>
      <c r="E35" s="7">
        <f>E17</f>
        <v>-64264090</v>
      </c>
      <c r="F35" s="7">
        <f>E35</f>
        <v>-64264090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234829521</v>
      </c>
      <c r="D38" s="7">
        <f>D42</f>
        <v>33736829</v>
      </c>
      <c r="E38" s="7">
        <f>E42</f>
        <v>201092692</v>
      </c>
      <c r="F38" s="7">
        <f>F42</f>
        <v>201092692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234829521</v>
      </c>
      <c r="D42" s="7">
        <f>D43-D44+D45</f>
        <v>33736829</v>
      </c>
      <c r="E42" s="7">
        <f>E43-E44+E45</f>
        <v>201092692</v>
      </c>
      <c r="F42" s="7">
        <f>F43-F44+F45</f>
        <v>201092692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113595202</v>
      </c>
      <c r="D44" s="7">
        <f t="shared" si="1"/>
        <v>112864000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-171568402</v>
      </c>
      <c r="E45" s="7">
        <f>E21</f>
        <v>171568402</v>
      </c>
      <c r="F45" s="7">
        <f>F21</f>
        <v>171568402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170565431</v>
      </c>
      <c r="D46" s="11">
        <f>D28+D38</f>
        <v>33736829</v>
      </c>
      <c r="E46" s="11">
        <f>E28+E38</f>
        <v>136828602</v>
      </c>
      <c r="F46" s="11">
        <f>F28+F38</f>
        <v>136828602</v>
      </c>
      <c r="G46" s="25"/>
    </row>
    <row r="47" spans="1:7" ht="21.75" customHeight="1" x14ac:dyDescent="0.25">
      <c r="D47" s="18"/>
      <c r="E47" s="18"/>
    </row>
    <row r="48" spans="1:7" ht="61.2" customHeight="1" x14ac:dyDescent="0.3">
      <c r="A48" s="52" t="s">
        <v>44</v>
      </c>
      <c r="B48" s="52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41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6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2024-05-27T12:35:59Z</cp:lastPrinted>
  <dcterms:created xsi:type="dcterms:W3CDTF">2016-03-23T14:15:54Z</dcterms:created>
  <dcterms:modified xsi:type="dcterms:W3CDTF">2024-05-27T13:50:45Z</dcterms:modified>
</cp:coreProperties>
</file>