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3 сесія\сайт\бюджет 2025\"/>
    </mc:Choice>
  </mc:AlternateContent>
  <xr:revisionPtr revIDLastSave="0" documentId="13_ncr:1_{0819FD97-658C-4CAB-B09D-75F68F4A5F80}" xr6:coauthVersionLast="47" xr6:coauthVersionMax="47" xr10:uidLastSave="{00000000-0000-0000-0000-000000000000}"/>
  <bookViews>
    <workbookView xWindow="5760" yWindow="3360" windowWidth="17280" windowHeight="8880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D45" i="3"/>
  <c r="E34" i="3" l="1"/>
  <c r="C34" i="3" s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<sst xmlns="http://schemas.openxmlformats.org/spreadsheetml/2006/main" count="57" uniqueCount="45">
  <si>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</si>
  <si>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</si>
  <si>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</si>
  <si>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</si>
  <si>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</si>
  <si>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</si>
  <si>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</si>
  <si>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</si>
  <si>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</si>
  <si>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</si>
  <si>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</si>
  <si>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</si>
  <si>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</si>
  <si>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</si>
  <si>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</si>
  <si>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</si>
  <si>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</si>
  <si>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</si>
  <si>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</si>
  <si>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</si>
  <si>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</si>
  <si>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</si>
  <si>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</si>
  <si>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</si>
  <si>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</si>
  <si>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</si>
  <si>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</si>
  <si>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</si>
  <si>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</si>
  <si>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</si>
  <si>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</si>
  <si>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</si>
  <si>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</si>
  <si>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</si>
  <si>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</si>
  <si>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</si>
  <si>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</si>
  <si>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</si>
  <si>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2025 рік</t>
  </si>
  <si>
    <t xml:space="preserve">Виконуючий обов’язки начальника
фінансового управління	, заступник 
начальника фінансового управління </t>
  </si>
  <si>
    <t>Олена МІХАЛЬОВА</t>
  </si>
  <si>
    <t>Секретар Мелітопольської міської ради</t>
  </si>
  <si>
    <t>Роман РОМАНОВ</t>
  </si>
  <si>
    <t>0856800000</t>
  </si>
  <si>
    <t>до рішення 43 сесії  Мелітопольської міської ради Запорізької області VIII скликання від 26.11.2024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</si>
</sst>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38</v>
      </c>
      <c r="B5" s="47"/>
      <c r="C5" s="47"/>
      <c r="D5" s="47"/>
      <c r="E5" s="47"/>
      <c r="F5" s="47"/>
    </row>
    <row r="6" spans="1:7" ht="17.399999999999999" x14ac:dyDescent="0.25">
      <c r="A6" s="44" t="s">
        <v>43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-74018500</v>
      </c>
      <c r="D13" s="7">
        <f>D14+D21+D18</f>
        <v>-100097500</v>
      </c>
      <c r="E13" s="7">
        <f>E14+E21+E18</f>
        <v>26079000</v>
      </c>
      <c r="F13" s="7">
        <f>F14+F21+F18</f>
        <v>26079000</v>
      </c>
    </row>
    <row r="14" spans="1:7" ht="16.8" x14ac:dyDescent="0.3">
      <c r="A14" s="6">
        <v>202000</v>
      </c>
      <c r="B14" s="17" t="s">
        <v>19</v>
      </c>
      <c r="C14" s="15">
        <f>SUM(C15)</f>
        <v>-74018500</v>
      </c>
      <c r="D14" s="15">
        <f>SUM(D15)</f>
        <v>0</v>
      </c>
      <c r="E14" s="15">
        <f>SUM(E15)</f>
        <v>-74018500</v>
      </c>
      <c r="F14" s="15">
        <f>SUM(F15)</f>
        <v>-74018500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-74018500</v>
      </c>
      <c r="D15" s="15">
        <f>SUM(D16:D17)</f>
        <v>0</v>
      </c>
      <c r="E15" s="15">
        <f>SUM(E16:E17)</f>
        <v>-74018500</v>
      </c>
      <c r="F15" s="15">
        <f>SUM(F16:F17)</f>
        <v>-74018500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-74018500</v>
      </c>
      <c r="D17" s="9">
        <v>0</v>
      </c>
      <c r="E17" s="7">
        <f>-54818500-19200000</f>
        <v>-74018500</v>
      </c>
      <c r="F17" s="7">
        <f>E17</f>
        <v>-74018500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-45279000-54818500</f>
        <v>-100097500</v>
      </c>
      <c r="E21" s="7">
        <f>-D21</f>
        <v>100097500</v>
      </c>
      <c r="F21" s="7">
        <f>E21</f>
        <v>100097500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-74018500</v>
      </c>
      <c r="D26" s="41">
        <f>D13+D22</f>
        <v>-100097500</v>
      </c>
      <c r="E26" s="41">
        <f>E13+E22</f>
        <v>26079000</v>
      </c>
      <c r="F26" s="41">
        <f>F13+F22</f>
        <v>26079000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-74018500</v>
      </c>
      <c r="D28" s="7">
        <f>D33</f>
        <v>0</v>
      </c>
      <c r="E28" s="7">
        <f>E29+E33+E31</f>
        <v>-74018500</v>
      </c>
      <c r="F28" s="7">
        <f>F29+F33+F31</f>
        <v>-74018500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-74018500</v>
      </c>
      <c r="D33" s="7">
        <v>0</v>
      </c>
      <c r="E33" s="7">
        <f>E34+E36</f>
        <v>-74018500</v>
      </c>
      <c r="F33" s="7">
        <f>F34+F36</f>
        <v>-74018500</v>
      </c>
    </row>
    <row r="34" spans="1:7" ht="16.8" x14ac:dyDescent="0.3">
      <c r="A34" s="13">
        <v>402100</v>
      </c>
      <c r="B34" s="8" t="s">
        <v>14</v>
      </c>
      <c r="C34" s="15">
        <f t="shared" si="0"/>
        <v>-74018500</v>
      </c>
      <c r="D34" s="7">
        <v>0</v>
      </c>
      <c r="E34" s="7">
        <f>E35</f>
        <v>-74018500</v>
      </c>
      <c r="F34" s="7">
        <f>F35</f>
        <v>-74018500</v>
      </c>
    </row>
    <row r="35" spans="1:7" ht="16.8" x14ac:dyDescent="0.3">
      <c r="A35" s="13">
        <v>402102</v>
      </c>
      <c r="B35" s="8" t="s">
        <v>15</v>
      </c>
      <c r="C35" s="15">
        <f t="shared" si="0"/>
        <v>-74018500</v>
      </c>
      <c r="D35" s="7">
        <v>0</v>
      </c>
      <c r="E35" s="7">
        <f>E17</f>
        <v>-74018500</v>
      </c>
      <c r="F35" s="7">
        <f>E35</f>
        <v>-74018500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-100097500</v>
      </c>
      <c r="E38" s="7">
        <f>E42</f>
        <v>100097500</v>
      </c>
      <c r="F38" s="7">
        <f>F42</f>
        <v>100097500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-100097500</v>
      </c>
      <c r="E42" s="7">
        <f>E43-E44+E45</f>
        <v>100097500</v>
      </c>
      <c r="F42" s="7">
        <f>F43-F44+F45</f>
        <v>100097500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-100097500</v>
      </c>
      <c r="E45" s="7">
        <f>E21</f>
        <v>100097500</v>
      </c>
      <c r="F45" s="7">
        <f>F21</f>
        <v>100097500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-74018500</v>
      </c>
      <c r="D46" s="11">
        <f>D28+D38</f>
        <v>-100097500</v>
      </c>
      <c r="E46" s="11">
        <f>E28+E38</f>
        <v>26079000</v>
      </c>
      <c r="F46" s="11">
        <f>F28+F38</f>
        <v>26079000</v>
      </c>
      <c r="G46" s="25"/>
    </row>
    <row r="47" spans="1:7" ht="21.75" customHeight="1" x14ac:dyDescent="0.25">
      <c r="D47" s="18"/>
      <c r="E47" s="18"/>
    </row>
    <row r="48" spans="1:7" ht="55.5" customHeight="1" x14ac:dyDescent="0.3">
      <c r="A48" s="52" t="s">
        <v>39</v>
      </c>
      <c r="B48" s="52"/>
      <c r="C48" s="28"/>
      <c r="D48" s="28"/>
      <c r="E48" s="54" t="s">
        <v>40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41</v>
      </c>
      <c r="B50" s="53"/>
      <c r="C50" s="30"/>
      <c r="D50" s="31"/>
      <c r="E50" s="54" t="s">
        <v>42</v>
      </c>
      <c r="F50" s="54"/>
      <c r="H50" s="14"/>
      <c r="I50" s="14"/>
    </row>
  </sheetData>
  <sheetProtection selectLockedCells="1" selectUnlockedCells="1"/>
  <mergeCells count="16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2024-11-27T12:59:19Z</dcterms:modified>
</cp:coreProperties>
</file>