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1. бюджет 2019\"/>
    </mc:Choice>
  </mc:AlternateContent>
  <bookViews>
    <workbookView xWindow="0" yWindow="0" windowWidth="20490" windowHeight="7620"/>
  </bookViews>
  <sheets>
    <sheet name="грудень сесія " sheetId="162" r:id="rId1"/>
  </sheets>
  <definedNames>
    <definedName name="_xlnm.Print_Area" localSheetId="0">'грудень сесія '!$A$1:$J$165</definedName>
  </definedNames>
  <calcPr calcId="162913"/>
</workbook>
</file>

<file path=xl/calcChain.xml><?xml version="1.0" encoding="utf-8"?>
<calcChain xmlns="http://schemas.openxmlformats.org/spreadsheetml/2006/main">
  <c r="I92" i="162" l="1"/>
  <c r="I154" i="162"/>
  <c r="I153" i="162"/>
  <c r="I149" i="162"/>
  <c r="I148" i="162"/>
  <c r="I145" i="162"/>
  <c r="I143" i="162"/>
  <c r="I128" i="162"/>
  <c r="I91" i="162"/>
  <c r="I86" i="162"/>
  <c r="I79" i="162"/>
  <c r="I77" i="162"/>
  <c r="I76" i="162"/>
  <c r="I74" i="162"/>
  <c r="I72" i="162"/>
  <c r="I70" i="162"/>
  <c r="I69" i="162"/>
  <c r="I67" i="162"/>
  <c r="I61" i="162"/>
  <c r="I60" i="162"/>
  <c r="I58" i="162"/>
  <c r="I57" i="162"/>
  <c r="I52" i="162"/>
  <c r="I50" i="162"/>
  <c r="I47" i="162"/>
  <c r="I45" i="162"/>
  <c r="I44" i="162"/>
  <c r="I40" i="162"/>
  <c r="I38" i="162"/>
  <c r="I33" i="162"/>
  <c r="I32" i="162"/>
  <c r="I25" i="162"/>
  <c r="I24" i="162"/>
  <c r="I21" i="162"/>
  <c r="I16" i="162"/>
  <c r="I14" i="162"/>
  <c r="I157" i="162"/>
</calcChain>
</file>

<file path=xl/sharedStrings.xml><?xml version="1.0" encoding="utf-8"?>
<sst xmlns="http://schemas.openxmlformats.org/spreadsheetml/2006/main" count="634" uniqueCount="332">
  <si>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</si>
  <si>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</si>
  <si>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</si>
  <si>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</si>
  <si>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</si>
  <si>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</si>
  <si>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</si>
  <si>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</si>
  <si>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</si>
  <si>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</si>
  <si>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</si>
  <si>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</si>
  <si>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</si>
  <si>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</si>
  <si>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</si>
  <si>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</si>
  <si>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</si>
  <si>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</si>
  <si>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</si>
  <si>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</si>
  <si>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</si>
  <si>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</si>
  <si>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</si>
  <si>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</si>
  <si>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</si>
  <si>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</si>
  <si>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</si>
  <si>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</si>
  <si>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</si>
  <si>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</si>
  <si>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</si>
  <si>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</si>
  <si>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</si>
  <si>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</si>
  <si>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</si>
  <si>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</si>
  <si>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</si>
  <si>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</si>
  <si>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</si>
  <si>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</si>
  <si>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</si>
  <si>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</si>
  <si>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</si>
  <si>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</si>
  <si>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</si>
  <si>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</si>
  <si>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</si>
  <si>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</si>
  <si>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</si>
  <si>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</si>
  <si>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</si>
  <si>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</si>
  <si>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</si>
  <si>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</si>
  <si>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</si>
  <si>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</si>
  <si>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</si>
  <si>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</si>
  <si>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</si>
  <si>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</si>
  <si>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</si>
  <si>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</si>
  <si>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</si>
  <si>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</si>
  <si>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</si>
  <si>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</si>
  <si>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</si>
  <si>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</si>
  <si>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</si>
  <si>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</si>
  <si>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</si>
  <si>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</si>
  <si>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</si>
  <si>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</si>
  <si>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</si>
  <si>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</si>
  <si>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</si>
  <si>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</si>
  <si>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</si>
  <si>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</si>
  <si>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</si>
  <si>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</si>
  <si>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</si>
  <si>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</si>
  <si>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</si>
  <si>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</si>
  <si>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</si>
  <si>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</si>
  <si>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</si>
  <si>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</si>
  <si>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</si>
  <si>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</si>
  <si>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</si>
  <si>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</si>
  <si>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</si>
  <si>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</si>
  <si>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</si>
  <si>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</si>
  <si>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</si>
  <si>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</si>
  <si>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</si>
  <si>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</si>
  <si>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</si>
  <si>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</si>
  <si>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</si>
  <si>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</si>
  <si>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</si>
  <si>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</si>
  <si>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</si>
  <si>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</si>
  <si>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</si>
  <si>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</si>
  <si>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</si>
  <si>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</si>
  <si>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</si>
  <si>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</si>
  <si>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</si>
  <si>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</si>
  <si>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</si>
  <si>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</si>
  <si>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</si>
  <si>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</si>
  <si>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</si>
  <si>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</si>
  <si>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</si>
  <si>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</si>
  <si>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</si>
  <si>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</si>
  <si>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</si>
  <si>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</si>
  <si>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</si>
  <si>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</si>
  <si>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</si>
  <si>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</si>
  <si>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</si>
  <si>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</si>
  <si>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</si>
  <si>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</si>
  <si>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</si>
  <si>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</si>
  <si>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</si>
  <si>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</si>
  <si>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</si>
  <si>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</si>
  <si>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</si>
  <si>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</si>
  <si>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</si>
  <si>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</si>
  <si>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</si>
  <si>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</si>
  <si>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</si>
  <si>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</si>
  <si>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</si>
  <si>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</si>
  <si>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</si>
  <si>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</si>
  <si>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</si>
  <si>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</si>
  <si>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</si>
  <si>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</si>
  <si>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</si>
  <si>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</si>
  <si>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</si>
  <si>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</si>
  <si>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</si>
  <si>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</si>
  <si>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</si>
  <si>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</si>
  <si>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</si>
  <si>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</si>
  <si>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</si>
  <si>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</si>
  <si>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</si>
  <si>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</si>
  <si>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</si>
  <si>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</si>
  <si>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</si>
  <si>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</si>
  <si>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</si>
  <si>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</si>
  <si>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</si>
  <si>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</si>
  <si>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</si>
  <si>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</si>
  <si>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</si>
  <si>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</si>
  <si>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</si>
  <si>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</si>
  <si>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</si>
  <si>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</si>
  <si>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</si>
  <si>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</si>
  <si>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</si>
  <si>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</si>
  <si>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</si>
  <si>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</si>
  <si>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</si>
  <si>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</si>
  <si>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</si>
  <si>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</si>
  <si>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</si>
  <si>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</si>
  <si>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</si>
  <si>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</si>
  <si>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</si>
  <si>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</si>
  <si>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</si>
  <si>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</si>
  <si>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</si>
  <si>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</si>
  <si>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</si>
  <si>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</si>
  <si>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</si>
  <si>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</si>
  <si>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</si>
  <si>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</si>
  <si>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</si>
  <si>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</si>
  <si>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</si>
  <si>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</si>
  <si>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</si>
  <si>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</si>
  <si>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</si>
  <si>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</si>
  <si>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</si>
  <si>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</si>
  <si>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</si>
  <si>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</si>
  <si>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</si>
  <si>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</si>
  <si>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</si>
  <si>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</si>
  <si>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</si>
  <si>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</si>
  <si>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</si>
  <si>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</si>
  <si>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</si>
  <si>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</si>
  <si>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</si>
  <si>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</si>
  <si>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</si>
  <si>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</si>
  <si>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</si>
  <si>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</si>
  <si>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>Виконання інвестиційних проектів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</si>
  <si>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</si>
  <si>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нежитлових приміщень  вул. Олеся Гончара,79 м.Мелітополь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</si>
  <si>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</si>
  <si>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</si>
  <si>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</si>
  <si>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</si>
  <si>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</si>
  <si>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</si>
  <si>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</si>
  <si>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</si>
  <si>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</si>
  <si>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</si>
  <si>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</si>
  <si>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</si>
  <si>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</si>
  <si>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</si>
  <si>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</si>
  <si>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</si>
  <si>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</si>
  <si>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</si>
  <si>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</si>
  <si>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</si>
  <si>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</si>
  <si>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</si>
  <si>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</si>
  <si>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</si>
  <si>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</si>
  <si>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</si>
  <si>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</si>
  <si>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6040</t>
  </si>
  <si>
    <t>Заходи, пов"язані з поліпшенням питної води</t>
  </si>
  <si>
    <t>1216040</t>
  </si>
  <si>
    <t>0610</t>
  </si>
  <si>
    <t>Реконструкція нежитлових приміщень під адміністративні приміщення  по вул. Індустріальній, 89, м. Мелітополь, Запорізької області</t>
  </si>
  <si>
    <t>6082</t>
  </si>
  <si>
    <t>Придбання житла для окремих категорій населення відповідно до законодавства</t>
  </si>
  <si>
    <t>1516030</t>
  </si>
  <si>
    <t>1515031</t>
  </si>
  <si>
    <t>Реконструкція нежитлової будівлі по вул. Бєляєва, 16, м. Мелітополь  Запорізької області під житлову будівлю</t>
  </si>
  <si>
    <t>Реконструкція нежитлових приміщень, вул. Чернишевського, 37, м. Мелітополь Запорізької області під адміністративну будівлю</t>
  </si>
  <si>
    <t>Будівництво водно-спортивного комплексу (плавального басейну) по вул. Ярослава Мудрого, 13 м. Мелітополь Запорізької області  (коригування)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</si>
  <si>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(коригування)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</si>
  <si>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</si>
  <si>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</si>
  <si>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Будівництво огорожі парку-пам"ятки садово-паркового мистецтва загальнодержавного значення "Парк ім. Горького" (коригування)</t>
  </si>
  <si>
    <t>1216020</t>
  </si>
  <si>
    <t>6020</t>
  </si>
  <si>
    <t>Забезпечення функціонування підприємств, установ та організацій, що виробляють,виконують та/або надають житлово-комунальні послуги</t>
  </si>
  <si>
    <t>Співфінансування інвестиційних проектів, що реалізуються за рахунок коштів державного фонду регіонального розвитку</t>
  </si>
  <si>
    <t>Субвенція з місцевого бюджету державному бюджету на виконання програм соціально-економічного розвитку регіонів</t>
  </si>
  <si>
    <t>0813192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</si>
  <si>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</si>
  <si>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</si>
  <si>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0712030</t>
  </si>
  <si>
    <t>1516090</t>
  </si>
  <si>
    <t>1210160</t>
  </si>
  <si>
    <t>Реконструкція каналізаційного колектору по вул. Будівельній  від КК-10 до КК-12 у  м. Мелітополі Запорізької області</t>
  </si>
  <si>
    <t>0540</t>
  </si>
  <si>
    <t>Здійснення природоохоронних заходів на об"єктах комунальної власності за рахунок субвенції з державного бюджету</t>
  </si>
  <si>
    <t>Реконструкція мультифункціонального майданчика для занять ігровими видами спорту, вул. Гетьманська, 137 м. Мелітополь, Запорізької області</t>
  </si>
  <si>
    <t>Реконструкція зовнішньої ділянки теплової мережі загальноосвітньої школи I-III ступеня № 1 по вул. Ярослава Мудрого, 13, м. Мелітополь</t>
  </si>
  <si>
    <t>Реконструкція вул. Олександра Невського з водовідведенням від вул. Покровської до вул. Інтеркультурної м. Мелітополь Запорізької області</t>
  </si>
  <si>
    <t>ТП-231, вул. Ярослава Мудрого, 13/1 м. Мелітополь, Запорізька область - реконструкція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</si>
  <si>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Мелітополі Запорізької області </t>
  </si>
  <si>
    <t>Реконструкція будівлі для облаштування житла для внутрішньопереміщених осіб за адресою: м. Мелітополь, вул. Г. Сталінграда, 13 (приєднання до електричних мереж)</t>
  </si>
  <si>
    <t>Будівництво водно-спортивного комплексу (плавального басейну) по вул. Ярослава Мудрого, 13 м. Мелітополь Запорізької області ( приєднання до електричних мереж)</t>
  </si>
  <si>
    <t>0813222</t>
  </si>
  <si>
    <t>3222</t>
  </si>
  <si>
    <t>1060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</si>
  <si>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</si>
  <si>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1515045</t>
  </si>
  <si>
    <t>5045</t>
  </si>
  <si>
    <t>Будівництво мультифункціональних майданчиків для занять ігровими видами спорту</t>
  </si>
  <si>
    <t>ТП-254,вул. Брів-ла- Гайард , 19/1 м. Мелітополь, Запорізької області - реконструкція</t>
  </si>
  <si>
    <t xml:space="preserve">Реконструкція зливової каналізації по вул. Гризодубової(від просп. 50- річчя Перемоги до вул. Ломоносова) у   м. Мелітополі Запорізької області </t>
  </si>
  <si>
    <t>Реконструкція зливової  каналізації  по вул. Вакуленчука (від. вул. Івана Алексєєва до   просп. Богдана Хмельницького) у м. Мелітополі Запорізької області</t>
  </si>
  <si>
    <t xml:space="preserve">Реконструкція каналізаційного колектору  по просп. Богдана Хмельницького (від вул. Вакуленчука до просп.  Богдана Хмельницького, 66)  у м. Мелітополі Запорізької області </t>
  </si>
  <si>
    <t>0816083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</si>
  <si>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</si>
  <si>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 позбавлених батьківського піклування, осіб з їх числа</t>
  </si>
  <si>
    <t>5046</t>
  </si>
  <si>
    <t>1515046</t>
  </si>
  <si>
    <t>Будівництво нових, реконструкція та капітальний ремонт існуючих спортивних п"ятдесятиметрових і двадцятип"ятиметрових басейнів</t>
  </si>
  <si>
    <t>Секретар Мелітопольської міської ради</t>
  </si>
  <si>
    <t>Реконструкція нежитлових  приміщень (6 під"їзд) по вул. Брів-ла - Гайард,6, м. Мелітополь Запорізької області під  квартири</t>
  </si>
  <si>
    <t xml:space="preserve">    Яна ЧАБАН</t>
  </si>
  <si>
    <t xml:space="preserve">    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</si>
</sst>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86" formatCode="0.0%"/>
  </numFmts>
  <fonts count="39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17"/>
      <name val="Arial Cyr"/>
      <charset val="204"/>
    </font>
    <font>
      <sz val="10"/>
      <color indexed="60"/>
      <name val="Arial Cyr"/>
      <charset val="204"/>
    </font>
    <font>
      <sz val="12"/>
      <color indexed="17"/>
      <name val="Times New Roman"/>
      <family val="1"/>
      <charset val="204"/>
    </font>
    <font>
      <sz val="10"/>
      <color rgb="FFFF0000"/>
      <name val="Arial Cyr"/>
      <charset val="204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Arial Cyr"/>
      <charset val="204"/>
    </font>
    <font>
      <b/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3" fillId="0" borderId="0" xfId="0" applyFont="1"/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1" fillId="0" borderId="0" xfId="0" applyFont="1"/>
    <xf numFmtId="0" fontId="11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76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176" fontId="12" fillId="0" borderId="1" xfId="0" applyNumberFormat="1" applyFont="1" applyBorder="1" applyAlignment="1">
      <alignment horizontal="center" wrapText="1"/>
    </xf>
    <xf numFmtId="0" fontId="13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7" fillId="0" borderId="0" xfId="0" applyFont="1"/>
    <xf numFmtId="0" fontId="9" fillId="0" borderId="0" xfId="0" applyFont="1"/>
    <xf numFmtId="0" fontId="13" fillId="0" borderId="0" xfId="0" applyFont="1" applyBorder="1"/>
    <xf numFmtId="49" fontId="9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/>
    <xf numFmtId="176" fontId="6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76" fontId="6" fillId="0" borderId="0" xfId="0" applyNumberFormat="1" applyFont="1" applyBorder="1" applyAlignment="1">
      <alignment horizontal="right" wrapText="1"/>
    </xf>
    <xf numFmtId="176" fontId="12" fillId="0" borderId="0" xfId="0" applyNumberFormat="1" applyFont="1" applyBorder="1" applyAlignment="1">
      <alignment horizontal="center" wrapText="1"/>
    </xf>
    <xf numFmtId="176" fontId="12" fillId="0" borderId="1" xfId="0" applyNumberFormat="1" applyFont="1" applyBorder="1" applyAlignment="1">
      <alignment wrapText="1"/>
    </xf>
    <xf numFmtId="176" fontId="19" fillId="0" borderId="1" xfId="0" applyNumberFormat="1" applyFont="1" applyBorder="1" applyAlignment="1">
      <alignment wrapText="1"/>
    </xf>
    <xf numFmtId="176" fontId="6" fillId="0" borderId="1" xfId="0" applyNumberFormat="1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0" fillId="0" borderId="0" xfId="0" applyFill="1" applyBorder="1"/>
    <xf numFmtId="176" fontId="7" fillId="0" borderId="1" xfId="0" applyNumberFormat="1" applyFont="1" applyBorder="1" applyAlignment="1">
      <alignment wrapText="1"/>
    </xf>
    <xf numFmtId="176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Border="1" applyAlignment="1">
      <alignment horizontal="left" wrapText="1"/>
    </xf>
    <xf numFmtId="0" fontId="21" fillId="0" borderId="0" xfId="0" applyFont="1" applyBorder="1"/>
    <xf numFmtId="49" fontId="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176" fontId="20" fillId="0" borderId="1" xfId="0" applyNumberFormat="1" applyFont="1" applyBorder="1" applyAlignment="1">
      <alignment vertical="center" wrapText="1"/>
    </xf>
    <xf numFmtId="0" fontId="22" fillId="0" borderId="0" xfId="0" applyFont="1" applyBorder="1"/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0" fontId="24" fillId="0" borderId="1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1" xfId="0" applyNumberFormat="1" applyFont="1" applyBorder="1" applyAlignment="1">
      <alignment wrapText="1"/>
    </xf>
    <xf numFmtId="0" fontId="12" fillId="2" borderId="1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9" fillId="0" borderId="1" xfId="0" applyFont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vertical="center" wrapText="1"/>
    </xf>
    <xf numFmtId="0" fontId="30" fillId="0" borderId="0" xfId="0" applyFont="1"/>
    <xf numFmtId="2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center" wrapText="1"/>
    </xf>
    <xf numFmtId="2" fontId="16" fillId="0" borderId="1" xfId="0" applyNumberFormat="1" applyFont="1" applyFill="1" applyBorder="1" applyAlignment="1">
      <alignment wrapText="1"/>
    </xf>
    <xf numFmtId="2" fontId="7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7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7" fillId="0" borderId="1" xfId="0" applyNumberFormat="1" applyFont="1" applyBorder="1" applyAlignment="1">
      <alignment vertical="center" wrapText="1"/>
    </xf>
    <xf numFmtId="176" fontId="16" fillId="0" borderId="1" xfId="0" applyNumberFormat="1" applyFont="1" applyBorder="1" applyAlignment="1">
      <alignment wrapText="1"/>
    </xf>
    <xf numFmtId="2" fontId="9" fillId="0" borderId="1" xfId="0" applyNumberFormat="1" applyFont="1" applyBorder="1" applyAlignment="1">
      <alignment horizont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wrapText="1"/>
    </xf>
    <xf numFmtId="176" fontId="9" fillId="0" borderId="1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wrapText="1"/>
    </xf>
    <xf numFmtId="176" fontId="9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76" fontId="0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176" fontId="9" fillId="0" borderId="1" xfId="0" applyNumberFormat="1" applyFont="1" applyBorder="1" applyAlignment="1">
      <alignment horizontal="right" wrapText="1"/>
    </xf>
    <xf numFmtId="0" fontId="31" fillId="0" borderId="0" xfId="0" applyFont="1" applyBorder="1"/>
    <xf numFmtId="0" fontId="31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49" fontId="16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vertical="top" wrapText="1"/>
      <protection locked="0"/>
    </xf>
    <xf numFmtId="176" fontId="1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left" wrapText="1"/>
    </xf>
    <xf numFmtId="0" fontId="23" fillId="0" borderId="0" xfId="0" applyFont="1"/>
    <xf numFmtId="0" fontId="23" fillId="0" borderId="0" xfId="0" applyFont="1" applyBorder="1"/>
    <xf numFmtId="0" fontId="23" fillId="0" borderId="0" xfId="0" applyFont="1" applyFill="1" applyBorder="1"/>
    <xf numFmtId="0" fontId="1" fillId="0" borderId="0" xfId="0" applyFont="1"/>
    <xf numFmtId="0" fontId="6" fillId="2" borderId="1" xfId="0" applyFont="1" applyFill="1" applyBorder="1" applyAlignment="1">
      <alignment horizontal="center" vertical="center" wrapText="1"/>
    </xf>
    <xf numFmtId="176" fontId="23" fillId="0" borderId="0" xfId="0" applyNumberFormat="1" applyFont="1"/>
    <xf numFmtId="9" fontId="9" fillId="0" borderId="1" xfId="0" applyNumberFormat="1" applyFont="1" applyFill="1" applyBorder="1" applyAlignment="1">
      <alignment vertical="center" wrapText="1"/>
    </xf>
    <xf numFmtId="0" fontId="33" fillId="0" borderId="0" xfId="0" applyFont="1"/>
    <xf numFmtId="176" fontId="34" fillId="0" borderId="1" xfId="0" applyNumberFormat="1" applyFont="1" applyBorder="1" applyAlignment="1">
      <alignment wrapText="1"/>
    </xf>
    <xf numFmtId="176" fontId="35" fillId="0" borderId="1" xfId="0" applyNumberFormat="1" applyFont="1" applyBorder="1" applyAlignment="1">
      <alignment wrapText="1"/>
    </xf>
    <xf numFmtId="176" fontId="33" fillId="0" borderId="0" xfId="0" applyNumberFormat="1" applyFont="1" applyFill="1" applyBorder="1"/>
    <xf numFmtId="176" fontId="33" fillId="0" borderId="0" xfId="0" applyNumberFormat="1" applyFont="1" applyBorder="1"/>
    <xf numFmtId="0" fontId="33" fillId="0" borderId="0" xfId="0" applyFont="1" applyBorder="1"/>
    <xf numFmtId="2" fontId="12" fillId="0" borderId="1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wrapText="1"/>
    </xf>
    <xf numFmtId="2" fontId="7" fillId="0" borderId="1" xfId="0" applyNumberFormat="1" applyFont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 wrapText="1"/>
    </xf>
    <xf numFmtId="2" fontId="19" fillId="0" borderId="1" xfId="0" applyNumberFormat="1" applyFont="1" applyBorder="1" applyAlignment="1">
      <alignment wrapText="1"/>
    </xf>
    <xf numFmtId="2" fontId="7" fillId="0" borderId="1" xfId="0" applyNumberFormat="1" applyFont="1" applyFill="1" applyBorder="1" applyAlignment="1">
      <alignment vertical="center" wrapText="1"/>
    </xf>
    <xf numFmtId="2" fontId="21" fillId="0" borderId="0" xfId="0" applyNumberFormat="1" applyFont="1" applyFill="1"/>
    <xf numFmtId="0" fontId="21" fillId="0" borderId="0" xfId="0" applyFont="1" applyFill="1"/>
    <xf numFmtId="2" fontId="36" fillId="0" borderId="0" xfId="0" applyNumberFormat="1" applyFont="1" applyBorder="1" applyAlignment="1">
      <alignment horizontal="right" wrapText="1"/>
    </xf>
    <xf numFmtId="176" fontId="33" fillId="0" borderId="0" xfId="0" applyNumberFormat="1" applyFont="1"/>
    <xf numFmtId="0" fontId="33" fillId="0" borderId="0" xfId="0" applyFont="1" applyFill="1" applyBorder="1"/>
    <xf numFmtId="2" fontId="9" fillId="0" borderId="1" xfId="0" applyNumberFormat="1" applyFont="1" applyBorder="1" applyAlignment="1">
      <alignment vertical="center" wrapText="1"/>
    </xf>
    <xf numFmtId="2" fontId="9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wrapText="1"/>
    </xf>
    <xf numFmtId="2" fontId="16" fillId="0" borderId="1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12" fillId="0" borderId="0" xfId="0" applyNumberFormat="1" applyFont="1" applyBorder="1" applyAlignment="1">
      <alignment horizontal="center" wrapText="1"/>
    </xf>
    <xf numFmtId="2" fontId="23" fillId="0" borderId="0" xfId="0" applyNumberFormat="1" applyFont="1"/>
    <xf numFmtId="176" fontId="36" fillId="0" borderId="0" xfId="0" applyNumberFormat="1" applyFont="1" applyBorder="1" applyAlignment="1">
      <alignment horizontal="right" wrapText="1"/>
    </xf>
    <xf numFmtId="186" fontId="6" fillId="0" borderId="1" xfId="0" applyNumberFormat="1" applyFont="1" applyBorder="1" applyAlignment="1">
      <alignment wrapText="1"/>
    </xf>
    <xf numFmtId="0" fontId="33" fillId="3" borderId="0" xfId="0" applyFont="1" applyFill="1"/>
    <xf numFmtId="176" fontId="37" fillId="0" borderId="0" xfId="0" applyNumberFormat="1" applyFont="1"/>
    <xf numFmtId="0" fontId="1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176" fontId="38" fillId="0" borderId="1" xfId="0" applyNumberFormat="1" applyFont="1" applyBorder="1" applyAlignment="1">
      <alignment wrapText="1"/>
    </xf>
    <xf numFmtId="0" fontId="9" fillId="0" borderId="0" xfId="0" applyFont="1" applyAlignment="1">
      <alignment horizontal="left"/>
    </xf>
    <xf numFmtId="2" fontId="1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K226"/>
  <sheetViews>
    <sheetView tabSelected="1" topLeftCell="B1" zoomScale="80" zoomScaleNormal="80" workbookViewId="0">
      <pane xSplit="4" ySplit="13" topLeftCell="G150" activePane="bottomRight" state="frozen"/>
      <selection activeCell="B1" sqref="B1"/>
      <selection pane="topRight" activeCell="F1" sqref="F1"/>
      <selection pane="bottomLeft" activeCell="B14" sqref="B14"/>
      <selection pane="bottomRight" activeCell="E144" sqref="E144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140625" customWidth="1"/>
    <col min="5" max="5" width="69.85546875" customWidth="1"/>
    <col min="6" max="6" width="76" customWidth="1"/>
    <col min="7" max="7" width="13.5703125" customWidth="1"/>
    <col min="8" max="8" width="15.42578125" customWidth="1"/>
    <col min="9" max="9" width="17.140625" customWidth="1"/>
    <col min="10" max="10" width="21.42578125" customWidth="1"/>
    <col min="11" max="11" width="15.85546875" customWidth="1"/>
    <col min="12" max="12" width="11.140625" customWidth="1"/>
    <col min="13" max="13" width="11.5703125" customWidth="1"/>
    <col min="14" max="14" width="10.28515625" customWidth="1"/>
    <col min="15" max="15" width="10" customWidth="1"/>
  </cols>
  <sheetData>
    <row r="1" spans="1:19" ht="12.75" customHeight="1" x14ac:dyDescent="0.2">
      <c r="G1" s="67"/>
      <c r="H1" s="82" t="s">
        <v>219</v>
      </c>
      <c r="K1" s="81"/>
    </row>
    <row r="2" spans="1:19" ht="10.5" customHeight="1" x14ac:dyDescent="0.2">
      <c r="G2" s="68"/>
      <c r="H2" s="184" t="s">
        <v>217</v>
      </c>
      <c r="I2" s="184"/>
      <c r="J2" s="184"/>
      <c r="K2" s="120"/>
    </row>
    <row r="3" spans="1:19" ht="16.5" customHeight="1" x14ac:dyDescent="0.25">
      <c r="F3" s="66"/>
      <c r="G3" s="68"/>
      <c r="H3" s="82" t="s">
        <v>218</v>
      </c>
      <c r="K3" s="83"/>
    </row>
    <row r="4" spans="1:19" ht="15" customHeight="1" x14ac:dyDescent="0.2">
      <c r="G4" s="68"/>
      <c r="H4" s="68"/>
      <c r="I4" s="68"/>
      <c r="J4" s="68"/>
      <c r="K4" s="61"/>
    </row>
    <row r="5" spans="1:19" ht="18.75" customHeight="1" x14ac:dyDescent="0.3">
      <c r="A5" s="62"/>
      <c r="B5" s="62"/>
      <c r="C5" s="62"/>
      <c r="E5" s="63"/>
      <c r="F5" s="76" t="s">
        <v>178</v>
      </c>
      <c r="G5" s="60"/>
      <c r="H5" s="60"/>
      <c r="I5" s="60"/>
      <c r="J5" s="61"/>
      <c r="K5" s="61"/>
    </row>
    <row r="6" spans="1:19" ht="19.5" customHeight="1" x14ac:dyDescent="0.3">
      <c r="B6" s="63"/>
      <c r="C6" s="63"/>
      <c r="D6" s="63"/>
      <c r="E6" s="68"/>
      <c r="F6" s="77" t="s">
        <v>200</v>
      </c>
      <c r="G6" s="60"/>
      <c r="H6" s="60"/>
      <c r="I6" s="60"/>
      <c r="J6" s="63"/>
    </row>
    <row r="7" spans="1:19" ht="18.75" x14ac:dyDescent="0.3">
      <c r="B7" s="64"/>
      <c r="C7" s="64"/>
      <c r="D7" s="64"/>
      <c r="E7" s="64"/>
      <c r="F7" s="64"/>
      <c r="G7" s="64"/>
      <c r="H7" s="64"/>
      <c r="I7" s="64"/>
      <c r="J7" s="64"/>
    </row>
    <row r="8" spans="1:19" ht="15" x14ac:dyDescent="0.25">
      <c r="B8" s="1"/>
      <c r="C8" s="1"/>
      <c r="D8" s="1"/>
      <c r="E8" s="1"/>
      <c r="F8" s="1"/>
      <c r="G8" s="1"/>
      <c r="H8" s="1"/>
      <c r="I8" s="1"/>
      <c r="J8" s="65" t="s">
        <v>0</v>
      </c>
    </row>
    <row r="9" spans="1:19" ht="17.25" customHeight="1" x14ac:dyDescent="0.2">
      <c r="A9" s="185" t="s">
        <v>14</v>
      </c>
      <c r="B9" s="188" t="s">
        <v>169</v>
      </c>
      <c r="C9" s="189" t="s">
        <v>170</v>
      </c>
      <c r="D9" s="190" t="s">
        <v>171</v>
      </c>
      <c r="E9" s="191" t="s">
        <v>172</v>
      </c>
      <c r="F9" s="198" t="s">
        <v>173</v>
      </c>
      <c r="G9" s="198" t="s">
        <v>174</v>
      </c>
      <c r="H9" s="198" t="s">
        <v>175</v>
      </c>
      <c r="I9" s="198" t="s">
        <v>176</v>
      </c>
      <c r="J9" s="198" t="s">
        <v>177</v>
      </c>
      <c r="K9" s="2"/>
    </row>
    <row r="10" spans="1:19" ht="22.5" customHeight="1" x14ac:dyDescent="0.2">
      <c r="A10" s="186"/>
      <c r="B10" s="188"/>
      <c r="C10" s="189"/>
      <c r="D10" s="190"/>
      <c r="E10" s="191"/>
      <c r="F10" s="198"/>
      <c r="G10" s="198"/>
      <c r="H10" s="198"/>
      <c r="I10" s="198"/>
      <c r="J10" s="198"/>
      <c r="K10" s="2"/>
    </row>
    <row r="11" spans="1:19" ht="50.25" customHeight="1" x14ac:dyDescent="0.2">
      <c r="A11" s="187"/>
      <c r="B11" s="188"/>
      <c r="C11" s="189"/>
      <c r="D11" s="190"/>
      <c r="E11" s="191"/>
      <c r="F11" s="198"/>
      <c r="G11" s="198"/>
      <c r="H11" s="198"/>
      <c r="I11" s="198"/>
      <c r="J11" s="198"/>
      <c r="K11" s="2"/>
    </row>
    <row r="12" spans="1:19" ht="17.25" customHeight="1" x14ac:dyDescent="0.2">
      <c r="A12" s="125"/>
      <c r="B12" s="188"/>
      <c r="C12" s="189"/>
      <c r="D12" s="190"/>
      <c r="E12" s="192"/>
      <c r="F12" s="192"/>
      <c r="G12" s="192"/>
      <c r="H12" s="192"/>
      <c r="I12" s="192"/>
      <c r="J12" s="192"/>
      <c r="K12" s="2"/>
    </row>
    <row r="13" spans="1:19" ht="15.75" customHeight="1" x14ac:dyDescent="0.2">
      <c r="A13" s="126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8.5" customHeight="1" x14ac:dyDescent="0.2">
      <c r="A14" s="193" t="s">
        <v>130</v>
      </c>
      <c r="B14" s="195" t="s">
        <v>179</v>
      </c>
      <c r="C14" s="195"/>
      <c r="D14" s="195"/>
      <c r="E14" s="197" t="s">
        <v>2</v>
      </c>
      <c r="F14" s="200"/>
      <c r="G14" s="199"/>
      <c r="H14" s="199"/>
      <c r="I14" s="203">
        <f>I16</f>
        <v>1803879</v>
      </c>
      <c r="J14" s="201"/>
      <c r="K14" s="44"/>
      <c r="L14" s="43"/>
      <c r="M14" s="43"/>
      <c r="N14" s="43"/>
      <c r="O14" s="43"/>
      <c r="P14" s="43"/>
      <c r="Q14" s="43"/>
      <c r="R14" s="43"/>
      <c r="S14" s="43"/>
    </row>
    <row r="15" spans="1:19" ht="2.25" customHeight="1" x14ac:dyDescent="0.2">
      <c r="A15" s="194"/>
      <c r="B15" s="195"/>
      <c r="C15" s="196"/>
      <c r="D15" s="196"/>
      <c r="E15" s="197"/>
      <c r="F15" s="200"/>
      <c r="G15" s="199"/>
      <c r="H15" s="199"/>
      <c r="I15" s="203"/>
      <c r="J15" s="201"/>
      <c r="K15" s="44"/>
      <c r="L15" s="43"/>
      <c r="M15" s="43"/>
      <c r="N15" s="43"/>
      <c r="O15" s="43"/>
      <c r="P15" s="43"/>
      <c r="Q15" s="43"/>
      <c r="R15" s="43"/>
      <c r="S15" s="43"/>
    </row>
    <row r="16" spans="1:19" ht="33.75" customHeight="1" x14ac:dyDescent="0.25">
      <c r="A16" s="127" t="s">
        <v>131</v>
      </c>
      <c r="B16" s="4" t="s">
        <v>131</v>
      </c>
      <c r="C16" s="5"/>
      <c r="D16" s="135"/>
      <c r="E16" s="88" t="s">
        <v>2</v>
      </c>
      <c r="F16" s="22"/>
      <c r="G16" s="27"/>
      <c r="H16" s="27"/>
      <c r="I16" s="162">
        <f>I17+I21+I23</f>
        <v>1803879</v>
      </c>
      <c r="J16" s="153"/>
      <c r="K16" s="95"/>
      <c r="L16" s="43"/>
      <c r="M16" s="43"/>
      <c r="N16" s="43"/>
      <c r="O16" s="43"/>
      <c r="P16" s="43"/>
      <c r="Q16" s="43"/>
      <c r="R16" s="43"/>
      <c r="S16" s="43"/>
    </row>
    <row r="17" spans="1:19" ht="46.5" customHeight="1" x14ac:dyDescent="0.25">
      <c r="A17" s="128" t="s">
        <v>132</v>
      </c>
      <c r="B17" s="4" t="s">
        <v>132</v>
      </c>
      <c r="C17" s="4" t="s">
        <v>66</v>
      </c>
      <c r="D17" s="4" t="s">
        <v>15</v>
      </c>
      <c r="E17" s="26" t="s">
        <v>144</v>
      </c>
      <c r="F17" s="22" t="s">
        <v>8</v>
      </c>
      <c r="G17" s="27"/>
      <c r="H17" s="27"/>
      <c r="I17" s="169">
        <v>1211500</v>
      </c>
      <c r="J17" s="154"/>
      <c r="K17" s="44"/>
      <c r="L17" s="43"/>
      <c r="M17" s="43"/>
      <c r="N17" s="43"/>
      <c r="O17" s="43"/>
      <c r="P17" s="43"/>
      <c r="Q17" s="43"/>
      <c r="R17" s="43"/>
      <c r="S17" s="43"/>
    </row>
    <row r="18" spans="1:19" ht="15.75" hidden="1" x14ac:dyDescent="0.25">
      <c r="A18" s="128" t="s">
        <v>63</v>
      </c>
      <c r="B18" s="4" t="s">
        <v>64</v>
      </c>
      <c r="C18" s="4"/>
      <c r="D18" s="4" t="s">
        <v>49</v>
      </c>
      <c r="E18" s="26" t="s">
        <v>65</v>
      </c>
      <c r="F18" s="22" t="s">
        <v>8</v>
      </c>
      <c r="G18" s="27"/>
      <c r="H18" s="27"/>
      <c r="I18" s="169"/>
      <c r="J18" s="154"/>
      <c r="K18" s="44"/>
      <c r="L18" s="43"/>
      <c r="M18" s="43"/>
      <c r="N18" s="43"/>
      <c r="O18" s="43"/>
      <c r="P18" s="43"/>
      <c r="Q18" s="43"/>
      <c r="R18" s="43"/>
      <c r="S18" s="43"/>
    </row>
    <row r="19" spans="1:19" ht="15.75" hidden="1" x14ac:dyDescent="0.25">
      <c r="A19" s="128" t="s">
        <v>43</v>
      </c>
      <c r="B19" s="4" t="s">
        <v>32</v>
      </c>
      <c r="C19" s="4"/>
      <c r="D19" s="4" t="s">
        <v>31</v>
      </c>
      <c r="E19" s="26" t="s">
        <v>37</v>
      </c>
      <c r="F19" s="22" t="s">
        <v>8</v>
      </c>
      <c r="G19" s="27"/>
      <c r="H19" s="27"/>
      <c r="I19" s="169"/>
      <c r="J19" s="154"/>
      <c r="K19" s="44"/>
      <c r="L19" s="43"/>
      <c r="M19" s="43"/>
      <c r="N19" s="43"/>
      <c r="O19" s="43"/>
      <c r="P19" s="43"/>
      <c r="Q19" s="43"/>
      <c r="R19" s="43"/>
      <c r="S19" s="43"/>
    </row>
    <row r="20" spans="1:19" ht="15.75" hidden="1" x14ac:dyDescent="0.25">
      <c r="A20" s="128" t="s">
        <v>59</v>
      </c>
      <c r="B20" s="4" t="s">
        <v>60</v>
      </c>
      <c r="C20" s="4"/>
      <c r="D20" s="4" t="s">
        <v>25</v>
      </c>
      <c r="E20" s="113" t="s">
        <v>38</v>
      </c>
      <c r="F20" s="22" t="s">
        <v>8</v>
      </c>
      <c r="G20" s="27"/>
      <c r="H20" s="27"/>
      <c r="I20" s="169"/>
      <c r="J20" s="154"/>
      <c r="K20" s="44"/>
      <c r="L20" s="43"/>
      <c r="M20" s="43"/>
      <c r="N20" s="43"/>
      <c r="O20" s="43"/>
      <c r="P20" s="43"/>
      <c r="Q20" s="43"/>
      <c r="R20" s="43"/>
      <c r="S20" s="43"/>
    </row>
    <row r="21" spans="1:19" ht="15.75" hidden="1" x14ac:dyDescent="0.25">
      <c r="A21" s="128"/>
      <c r="B21" s="4" t="s">
        <v>220</v>
      </c>
      <c r="C21" s="4" t="s">
        <v>221</v>
      </c>
      <c r="D21" s="4"/>
      <c r="E21" s="113" t="s">
        <v>222</v>
      </c>
      <c r="F21" s="22" t="s">
        <v>8</v>
      </c>
      <c r="G21" s="27"/>
      <c r="H21" s="27"/>
      <c r="I21" s="169">
        <f>I22</f>
        <v>27379</v>
      </c>
      <c r="J21" s="154"/>
      <c r="K21" s="44"/>
      <c r="L21" s="43"/>
      <c r="M21" s="43"/>
      <c r="N21" s="43"/>
      <c r="O21" s="43"/>
      <c r="P21" s="43"/>
      <c r="Q21" s="43"/>
      <c r="R21" s="43"/>
      <c r="S21" s="43"/>
    </row>
    <row r="22" spans="1:19" ht="15.75" x14ac:dyDescent="0.25">
      <c r="A22" s="128"/>
      <c r="B22" s="4" t="s">
        <v>159</v>
      </c>
      <c r="C22" s="4" t="s">
        <v>198</v>
      </c>
      <c r="D22" s="4" t="s">
        <v>25</v>
      </c>
      <c r="E22" s="89" t="s">
        <v>199</v>
      </c>
      <c r="F22" s="22" t="s">
        <v>8</v>
      </c>
      <c r="G22" s="27"/>
      <c r="H22" s="27"/>
      <c r="I22" s="169">
        <v>27379</v>
      </c>
      <c r="J22" s="154"/>
      <c r="K22" s="44"/>
      <c r="L22" s="43"/>
      <c r="M22" s="43"/>
      <c r="N22" s="43"/>
      <c r="O22" s="43"/>
      <c r="P22" s="43"/>
      <c r="Q22" s="43"/>
      <c r="R22" s="43"/>
      <c r="S22" s="43"/>
    </row>
    <row r="23" spans="1:19" ht="31.5" x14ac:dyDescent="0.25">
      <c r="A23" s="128"/>
      <c r="B23" s="4" t="s">
        <v>227</v>
      </c>
      <c r="C23" s="4" t="s">
        <v>224</v>
      </c>
      <c r="D23" s="4" t="s">
        <v>225</v>
      </c>
      <c r="E23" s="26" t="s">
        <v>226</v>
      </c>
      <c r="F23" s="22"/>
      <c r="G23" s="27"/>
      <c r="H23" s="27"/>
      <c r="I23" s="169">
        <v>565000</v>
      </c>
      <c r="J23" s="154"/>
      <c r="K23" s="44"/>
      <c r="L23" s="43"/>
      <c r="M23" s="43"/>
      <c r="N23" s="43"/>
      <c r="O23" s="43"/>
      <c r="P23" s="43"/>
      <c r="Q23" s="43"/>
      <c r="R23" s="43"/>
      <c r="S23" s="43"/>
    </row>
    <row r="24" spans="1:19" ht="34.5" customHeight="1" x14ac:dyDescent="0.25">
      <c r="A24" s="129" t="s">
        <v>67</v>
      </c>
      <c r="B24" s="5" t="s">
        <v>67</v>
      </c>
      <c r="C24" s="5"/>
      <c r="D24" s="5"/>
      <c r="E24" s="90" t="s">
        <v>3</v>
      </c>
      <c r="F24" s="9"/>
      <c r="G24" s="27"/>
      <c r="H24" s="27"/>
      <c r="I24" s="158">
        <f>I25</f>
        <v>26312160</v>
      </c>
      <c r="J24" s="37"/>
      <c r="K24" s="96"/>
      <c r="L24" s="43"/>
      <c r="M24" s="43"/>
      <c r="N24" s="43"/>
      <c r="O24" s="43"/>
      <c r="P24" s="43"/>
      <c r="Q24" s="43"/>
      <c r="R24" s="43"/>
      <c r="S24" s="43"/>
    </row>
    <row r="25" spans="1:19" ht="17.25" customHeight="1" x14ac:dyDescent="0.25">
      <c r="A25" s="130" t="s">
        <v>133</v>
      </c>
      <c r="B25" s="4" t="s">
        <v>133</v>
      </c>
      <c r="C25" s="5"/>
      <c r="D25" s="5"/>
      <c r="E25" s="88" t="s">
        <v>3</v>
      </c>
      <c r="F25" s="9"/>
      <c r="G25" s="27"/>
      <c r="H25" s="27"/>
      <c r="I25" s="69">
        <f>I27+I28+I30+I26+I31+I29</f>
        <v>26312160</v>
      </c>
      <c r="J25" s="29"/>
      <c r="K25" s="44"/>
      <c r="L25" s="43"/>
      <c r="M25" s="43"/>
      <c r="N25" s="43"/>
      <c r="O25" s="43"/>
      <c r="P25" s="43"/>
      <c r="Q25" s="43"/>
      <c r="R25" s="43"/>
      <c r="S25" s="43"/>
    </row>
    <row r="26" spans="1:19" ht="36" customHeight="1" x14ac:dyDescent="0.25">
      <c r="A26" s="130"/>
      <c r="B26" s="4" t="s">
        <v>180</v>
      </c>
      <c r="C26" s="4" t="s">
        <v>72</v>
      </c>
      <c r="D26" s="4" t="s">
        <v>15</v>
      </c>
      <c r="E26" s="88" t="s">
        <v>79</v>
      </c>
      <c r="F26" s="22" t="s">
        <v>8</v>
      </c>
      <c r="G26" s="27"/>
      <c r="H26" s="27"/>
      <c r="I26" s="169">
        <v>6100</v>
      </c>
      <c r="J26" s="29"/>
      <c r="K26" s="44"/>
      <c r="L26" s="43"/>
      <c r="M26" s="43"/>
      <c r="N26" s="43"/>
      <c r="O26" s="66"/>
      <c r="P26" s="43"/>
      <c r="Q26" s="43"/>
      <c r="R26" s="43"/>
      <c r="S26" s="43"/>
    </row>
    <row r="27" spans="1:19" ht="16.5" customHeight="1" x14ac:dyDescent="0.25">
      <c r="A27" s="131" t="s">
        <v>68</v>
      </c>
      <c r="B27" s="4" t="s">
        <v>68</v>
      </c>
      <c r="C27" s="4" t="s">
        <v>33</v>
      </c>
      <c r="D27" s="4" t="s">
        <v>16</v>
      </c>
      <c r="E27" s="26" t="s">
        <v>116</v>
      </c>
      <c r="F27" s="22" t="s">
        <v>8</v>
      </c>
      <c r="G27" s="27"/>
      <c r="H27" s="27"/>
      <c r="I27" s="117">
        <v>4739202</v>
      </c>
      <c r="J27" s="42"/>
      <c r="K27" s="155"/>
      <c r="L27" s="152"/>
      <c r="M27" s="145"/>
      <c r="O27" s="43"/>
      <c r="P27" s="43"/>
      <c r="Q27" s="43"/>
      <c r="R27" s="43"/>
      <c r="S27" s="43"/>
    </row>
    <row r="28" spans="1:19" ht="48.75" customHeight="1" x14ac:dyDescent="0.25">
      <c r="A28" s="131" t="s">
        <v>69</v>
      </c>
      <c r="B28" s="4" t="s">
        <v>69</v>
      </c>
      <c r="C28" s="4" t="s">
        <v>34</v>
      </c>
      <c r="D28" s="4" t="s">
        <v>17</v>
      </c>
      <c r="E28" s="26" t="s">
        <v>145</v>
      </c>
      <c r="F28" s="22" t="s">
        <v>8</v>
      </c>
      <c r="G28" s="27"/>
      <c r="H28" s="27"/>
      <c r="I28" s="117">
        <v>18967644</v>
      </c>
      <c r="J28" s="42"/>
      <c r="K28" s="156"/>
      <c r="L28" s="178"/>
      <c r="M28" s="152"/>
      <c r="N28" s="43"/>
      <c r="O28" s="43"/>
      <c r="P28" s="43"/>
      <c r="Q28" s="43"/>
      <c r="R28" s="43"/>
      <c r="S28" s="43"/>
    </row>
    <row r="29" spans="1:19" ht="48.75" customHeight="1" x14ac:dyDescent="0.25">
      <c r="A29" s="131"/>
      <c r="B29" s="4" t="s">
        <v>231</v>
      </c>
      <c r="C29" s="4" t="s">
        <v>228</v>
      </c>
      <c r="D29" s="4" t="s">
        <v>229</v>
      </c>
      <c r="E29" s="26" t="s">
        <v>230</v>
      </c>
      <c r="F29" s="22" t="s">
        <v>8</v>
      </c>
      <c r="G29" s="27"/>
      <c r="H29" s="27"/>
      <c r="I29" s="117">
        <v>1656694</v>
      </c>
      <c r="J29" s="42"/>
      <c r="K29" s="95"/>
      <c r="L29" s="43"/>
      <c r="M29" s="43"/>
      <c r="N29" s="43"/>
      <c r="O29" s="43"/>
      <c r="P29" s="43"/>
      <c r="Q29" s="43"/>
      <c r="R29" s="43"/>
      <c r="S29" s="43"/>
    </row>
    <row r="30" spans="1:19" ht="38.25" customHeight="1" x14ac:dyDescent="0.25">
      <c r="A30" s="131" t="s">
        <v>70</v>
      </c>
      <c r="B30" s="4" t="s">
        <v>70</v>
      </c>
      <c r="C30" s="4" t="s">
        <v>30</v>
      </c>
      <c r="D30" s="4" t="s">
        <v>18</v>
      </c>
      <c r="E30" s="26" t="s">
        <v>40</v>
      </c>
      <c r="F30" s="22" t="s">
        <v>8</v>
      </c>
      <c r="G30" s="27"/>
      <c r="H30" s="27"/>
      <c r="I30" s="117">
        <v>898880</v>
      </c>
      <c r="J30" s="29"/>
      <c r="K30" s="95"/>
      <c r="M30" s="43"/>
      <c r="N30" s="43"/>
      <c r="O30" s="43"/>
      <c r="P30" s="43"/>
      <c r="Q30" s="43"/>
      <c r="R30" s="43"/>
      <c r="S30" s="43"/>
    </row>
    <row r="31" spans="1:19" ht="19.5" customHeight="1" x14ac:dyDescent="0.25">
      <c r="A31" s="131"/>
      <c r="B31" s="4" t="s">
        <v>197</v>
      </c>
      <c r="C31" s="4" t="s">
        <v>119</v>
      </c>
      <c r="D31" s="4" t="s">
        <v>26</v>
      </c>
      <c r="E31" s="26" t="s">
        <v>120</v>
      </c>
      <c r="F31" s="22" t="s">
        <v>8</v>
      </c>
      <c r="G31" s="27"/>
      <c r="H31" s="27"/>
      <c r="I31" s="117">
        <v>43640</v>
      </c>
      <c r="J31" s="29"/>
      <c r="K31" s="95"/>
      <c r="L31" s="43"/>
      <c r="M31" s="43"/>
      <c r="N31" s="43"/>
      <c r="O31" s="43"/>
      <c r="P31" s="43"/>
      <c r="Q31" s="43"/>
      <c r="R31" s="43"/>
      <c r="S31" s="43"/>
    </row>
    <row r="32" spans="1:19" ht="31.5" x14ac:dyDescent="0.25">
      <c r="A32" s="129" t="s">
        <v>73</v>
      </c>
      <c r="B32" s="5" t="s">
        <v>73</v>
      </c>
      <c r="C32" s="5"/>
      <c r="D32" s="5"/>
      <c r="E32" s="90" t="s">
        <v>4</v>
      </c>
      <c r="F32" s="9"/>
      <c r="G32" s="28"/>
      <c r="H32" s="28"/>
      <c r="I32" s="158">
        <f>I33</f>
        <v>15979648</v>
      </c>
      <c r="J32" s="37"/>
      <c r="K32" s="44"/>
      <c r="L32" s="43"/>
      <c r="M32" s="43"/>
      <c r="N32" s="43"/>
      <c r="O32" s="43"/>
      <c r="P32" s="43"/>
      <c r="Q32" s="43"/>
      <c r="R32" s="43"/>
      <c r="S32" s="43"/>
    </row>
    <row r="33" spans="1:219" ht="31.5" x14ac:dyDescent="0.25">
      <c r="A33" s="130" t="s">
        <v>74</v>
      </c>
      <c r="B33" s="5" t="s">
        <v>74</v>
      </c>
      <c r="C33" s="4"/>
      <c r="D33" s="4"/>
      <c r="E33" s="88" t="s">
        <v>4</v>
      </c>
      <c r="F33" s="9"/>
      <c r="G33" s="28"/>
      <c r="H33" s="28"/>
      <c r="I33" s="162">
        <f>I34+I35+I40+I38+I43+I37+I42+I36</f>
        <v>15979648</v>
      </c>
      <c r="J33" s="38"/>
      <c r="K33" s="44"/>
      <c r="L33" s="43"/>
      <c r="M33" s="43"/>
      <c r="N33" s="43"/>
      <c r="O33" s="43"/>
      <c r="P33" s="43"/>
      <c r="Q33" s="43"/>
      <c r="R33" s="43"/>
      <c r="S33" s="43"/>
    </row>
    <row r="34" spans="1:219" ht="31.5" customHeight="1" x14ac:dyDescent="0.25">
      <c r="A34" s="130"/>
      <c r="B34" s="4" t="s">
        <v>181</v>
      </c>
      <c r="C34" s="4" t="s">
        <v>72</v>
      </c>
      <c r="D34" s="4" t="s">
        <v>15</v>
      </c>
      <c r="E34" s="26" t="s">
        <v>79</v>
      </c>
      <c r="F34" s="22" t="s">
        <v>8</v>
      </c>
      <c r="G34" s="28"/>
      <c r="H34" s="28"/>
      <c r="I34" s="26">
        <v>21100</v>
      </c>
      <c r="J34" s="38"/>
      <c r="K34" s="44"/>
      <c r="L34" s="43"/>
      <c r="M34" s="43"/>
      <c r="N34" s="43"/>
      <c r="O34" s="43"/>
      <c r="P34" s="43"/>
      <c r="Q34" s="43"/>
      <c r="R34" s="43"/>
      <c r="S34" s="43"/>
    </row>
    <row r="35" spans="1:219" ht="21" customHeight="1" x14ac:dyDescent="0.25">
      <c r="A35" s="131" t="s">
        <v>75</v>
      </c>
      <c r="B35" s="4" t="s">
        <v>182</v>
      </c>
      <c r="C35" s="4" t="s">
        <v>35</v>
      </c>
      <c r="D35" s="4" t="s">
        <v>20</v>
      </c>
      <c r="E35" s="50" t="s">
        <v>42</v>
      </c>
      <c r="F35" s="22" t="s">
        <v>8</v>
      </c>
      <c r="G35" s="27"/>
      <c r="H35" s="27"/>
      <c r="I35" s="117">
        <v>3878533</v>
      </c>
      <c r="J35" s="29"/>
      <c r="K35" s="156"/>
      <c r="L35" s="43"/>
      <c r="M35" s="152"/>
      <c r="N35" s="43"/>
      <c r="O35" s="43"/>
      <c r="P35" s="43"/>
      <c r="Q35" s="43"/>
      <c r="R35" s="43"/>
      <c r="S35" s="43"/>
    </row>
    <row r="36" spans="1:219" ht="30.75" customHeight="1" x14ac:dyDescent="0.25">
      <c r="A36" s="131"/>
      <c r="B36" s="4" t="s">
        <v>298</v>
      </c>
      <c r="C36" s="4" t="s">
        <v>269</v>
      </c>
      <c r="D36" s="4" t="s">
        <v>272</v>
      </c>
      <c r="E36" s="50" t="s">
        <v>273</v>
      </c>
      <c r="F36" s="22"/>
      <c r="G36" s="27"/>
      <c r="H36" s="27"/>
      <c r="I36" s="117">
        <v>386000</v>
      </c>
      <c r="J36" s="29"/>
      <c r="K36" s="156"/>
      <c r="L36" s="43"/>
      <c r="M36" s="43"/>
      <c r="N36" s="43"/>
      <c r="O36" s="43"/>
      <c r="P36" s="43"/>
      <c r="Q36" s="43"/>
      <c r="R36" s="43"/>
      <c r="S36" s="43"/>
    </row>
    <row r="37" spans="1:219" ht="21" customHeight="1" x14ac:dyDescent="0.25">
      <c r="A37" s="131"/>
      <c r="B37" s="4" t="s">
        <v>249</v>
      </c>
      <c r="C37" s="4" t="s">
        <v>250</v>
      </c>
      <c r="D37" s="4" t="s">
        <v>251</v>
      </c>
      <c r="E37" s="50" t="s">
        <v>252</v>
      </c>
      <c r="F37" s="22" t="s">
        <v>8</v>
      </c>
      <c r="G37" s="27"/>
      <c r="H37" s="27"/>
      <c r="I37" s="117">
        <v>1623784</v>
      </c>
      <c r="J37" s="29"/>
      <c r="K37" s="156"/>
      <c r="L37" s="152"/>
      <c r="M37" s="152"/>
      <c r="N37" s="43"/>
      <c r="O37" s="43"/>
      <c r="P37" s="43"/>
      <c r="Q37" s="43"/>
      <c r="R37" s="43"/>
      <c r="S37" s="43"/>
    </row>
    <row r="38" spans="1:219" ht="21" hidden="1" customHeight="1" x14ac:dyDescent="0.25">
      <c r="A38" s="131"/>
      <c r="B38" s="4" t="s">
        <v>209</v>
      </c>
      <c r="C38" s="4" t="s">
        <v>210</v>
      </c>
      <c r="D38" s="4"/>
      <c r="E38" s="50" t="s">
        <v>211</v>
      </c>
      <c r="F38" s="22" t="s">
        <v>8</v>
      </c>
      <c r="G38" s="27"/>
      <c r="H38" s="27"/>
      <c r="I38" s="117">
        <f>I39</f>
        <v>3909500</v>
      </c>
      <c r="J38" s="29"/>
      <c r="K38" s="95"/>
      <c r="L38" s="43"/>
      <c r="M38" s="43"/>
      <c r="N38" s="43"/>
      <c r="O38" s="43"/>
      <c r="P38" s="43"/>
      <c r="Q38" s="43"/>
      <c r="R38" s="43"/>
      <c r="S38" s="43"/>
    </row>
    <row r="39" spans="1:219" ht="30" customHeight="1" x14ac:dyDescent="0.25">
      <c r="A39" s="131"/>
      <c r="B39" s="136" t="s">
        <v>212</v>
      </c>
      <c r="C39" s="137" t="s">
        <v>213</v>
      </c>
      <c r="D39" s="137" t="s">
        <v>214</v>
      </c>
      <c r="E39" s="138" t="s">
        <v>215</v>
      </c>
      <c r="F39" s="22" t="s">
        <v>8</v>
      </c>
      <c r="G39" s="27"/>
      <c r="H39" s="27"/>
      <c r="I39" s="117">
        <v>3909500</v>
      </c>
      <c r="J39" s="29"/>
      <c r="K39" s="95"/>
      <c r="M39" s="43"/>
      <c r="N39" s="43"/>
      <c r="O39" s="43"/>
      <c r="P39" s="43"/>
      <c r="Q39" s="43"/>
      <c r="R39" s="43"/>
      <c r="S39" s="43"/>
    </row>
    <row r="40" spans="1:219" ht="20.25" hidden="1" customHeight="1" x14ac:dyDescent="0.25">
      <c r="A40" s="131"/>
      <c r="B40" s="4" t="s">
        <v>194</v>
      </c>
      <c r="C40" s="4" t="s">
        <v>223</v>
      </c>
      <c r="D40" s="4"/>
      <c r="E40" s="50" t="s">
        <v>195</v>
      </c>
      <c r="F40" s="22" t="s">
        <v>8</v>
      </c>
      <c r="G40" s="27"/>
      <c r="H40" s="27"/>
      <c r="I40" s="117">
        <f>I41</f>
        <v>200000</v>
      </c>
      <c r="J40" s="29"/>
      <c r="K40" s="95"/>
      <c r="L40" s="43"/>
      <c r="M40" s="43"/>
      <c r="N40" s="43"/>
      <c r="O40" s="43"/>
      <c r="P40" s="43"/>
      <c r="Q40" s="43"/>
      <c r="R40" s="43"/>
      <c r="S40" s="43"/>
    </row>
    <row r="41" spans="1:219" s="58" customFormat="1" ht="21" customHeight="1" x14ac:dyDescent="0.25">
      <c r="A41" s="130"/>
      <c r="B41" s="4" t="s">
        <v>193</v>
      </c>
      <c r="C41" s="4" t="s">
        <v>191</v>
      </c>
      <c r="D41" s="4" t="s">
        <v>192</v>
      </c>
      <c r="E41" s="89" t="s">
        <v>196</v>
      </c>
      <c r="F41" s="22" t="s">
        <v>8</v>
      </c>
      <c r="G41" s="72"/>
      <c r="H41" s="72"/>
      <c r="I41" s="26">
        <v>200000</v>
      </c>
      <c r="J41" s="38"/>
      <c r="K41" s="73"/>
    </row>
    <row r="42" spans="1:219" s="58" customFormat="1" ht="29.25" customHeight="1" x14ac:dyDescent="0.25">
      <c r="A42" s="130"/>
      <c r="B42" s="4" t="s">
        <v>265</v>
      </c>
      <c r="C42" s="4" t="s">
        <v>263</v>
      </c>
      <c r="D42" s="4" t="s">
        <v>25</v>
      </c>
      <c r="E42" s="89" t="s">
        <v>264</v>
      </c>
      <c r="F42" s="22" t="s">
        <v>8</v>
      </c>
      <c r="G42" s="72"/>
      <c r="H42" s="72"/>
      <c r="I42" s="26">
        <v>149030</v>
      </c>
      <c r="J42" s="38"/>
      <c r="K42" s="73"/>
    </row>
    <row r="43" spans="1:219" s="58" customFormat="1" ht="32.25" customHeight="1" x14ac:dyDescent="0.25">
      <c r="A43" s="130"/>
      <c r="B43" s="4" t="s">
        <v>234</v>
      </c>
      <c r="C43" s="4" t="s">
        <v>232</v>
      </c>
      <c r="D43" s="4" t="s">
        <v>25</v>
      </c>
      <c r="E43" s="89" t="s">
        <v>233</v>
      </c>
      <c r="F43" s="22" t="s">
        <v>8</v>
      </c>
      <c r="G43" s="72"/>
      <c r="H43" s="72"/>
      <c r="I43" s="26">
        <v>5811701</v>
      </c>
      <c r="J43" s="38"/>
      <c r="K43" s="73"/>
    </row>
    <row r="44" spans="1:219" s="6" customFormat="1" ht="31.5" x14ac:dyDescent="0.25">
      <c r="A44" s="129" t="s">
        <v>76</v>
      </c>
      <c r="B44" s="5" t="s">
        <v>183</v>
      </c>
      <c r="C44" s="5"/>
      <c r="D44" s="5"/>
      <c r="E44" s="90" t="s">
        <v>12</v>
      </c>
      <c r="F44" s="10"/>
      <c r="G44" s="28"/>
      <c r="H44" s="28"/>
      <c r="I44" s="158">
        <f>I45</f>
        <v>11893949</v>
      </c>
      <c r="J44" s="37"/>
      <c r="K44" s="44"/>
      <c r="L44" s="44"/>
      <c r="M44" s="44"/>
      <c r="N44" s="44"/>
      <c r="O44" s="44"/>
      <c r="P44" s="44"/>
      <c r="Q44" s="44"/>
      <c r="R44" s="44"/>
      <c r="S44" s="4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</row>
    <row r="45" spans="1:219" s="2" customFormat="1" ht="31.5" x14ac:dyDescent="0.25">
      <c r="A45" s="130" t="s">
        <v>77</v>
      </c>
      <c r="B45" s="4" t="s">
        <v>77</v>
      </c>
      <c r="C45" s="5"/>
      <c r="D45" s="5"/>
      <c r="E45" s="88" t="s">
        <v>12</v>
      </c>
      <c r="F45" s="22" t="s">
        <v>8</v>
      </c>
      <c r="G45" s="28"/>
      <c r="H45" s="28"/>
      <c r="I45" s="162">
        <f>I46+I47+I50+I52+I53+I54+I56</f>
        <v>11893949</v>
      </c>
      <c r="J45" s="38"/>
      <c r="K45" s="44"/>
      <c r="L45" s="44"/>
      <c r="M45" s="44"/>
      <c r="N45" s="44"/>
      <c r="O45" s="44"/>
      <c r="P45" s="44"/>
      <c r="Q45" s="44"/>
      <c r="R45" s="44"/>
      <c r="S45" s="44"/>
    </row>
    <row r="46" spans="1:219" s="2" customFormat="1" ht="33.75" customHeight="1" x14ac:dyDescent="0.25">
      <c r="A46" s="131" t="s">
        <v>78</v>
      </c>
      <c r="B46" s="4" t="s">
        <v>78</v>
      </c>
      <c r="C46" s="4" t="s">
        <v>72</v>
      </c>
      <c r="D46" s="4" t="s">
        <v>15</v>
      </c>
      <c r="E46" s="26" t="s">
        <v>79</v>
      </c>
      <c r="F46" s="22" t="s">
        <v>8</v>
      </c>
      <c r="G46" s="28"/>
      <c r="H46" s="28"/>
      <c r="I46" s="26">
        <v>461500</v>
      </c>
      <c r="J46" s="37"/>
      <c r="K46" s="122"/>
      <c r="L46" s="44"/>
      <c r="M46" s="44"/>
      <c r="N46" s="44"/>
      <c r="O46" s="44"/>
      <c r="P46" s="44"/>
      <c r="Q46" s="44"/>
      <c r="R46" s="44"/>
      <c r="S46" s="44"/>
    </row>
    <row r="47" spans="1:219" s="2" customFormat="1" ht="41.25" hidden="1" customHeight="1" x14ac:dyDescent="0.25">
      <c r="A47" s="131" t="s">
        <v>156</v>
      </c>
      <c r="B47" s="4" t="s">
        <v>156</v>
      </c>
      <c r="C47" s="5" t="s">
        <v>157</v>
      </c>
      <c r="D47" s="5" t="s">
        <v>33</v>
      </c>
      <c r="E47" s="59" t="s">
        <v>158</v>
      </c>
      <c r="F47" s="22"/>
      <c r="G47" s="28"/>
      <c r="H47" s="28"/>
      <c r="I47" s="158">
        <f>I48+I49</f>
        <v>277000</v>
      </c>
      <c r="J47" s="37"/>
      <c r="K47" s="44"/>
      <c r="L47" s="44"/>
      <c r="M47" s="44"/>
      <c r="N47" s="44"/>
      <c r="O47" s="44"/>
      <c r="P47" s="44"/>
      <c r="Q47" s="44"/>
      <c r="R47" s="44"/>
      <c r="S47" s="44"/>
    </row>
    <row r="48" spans="1:219" s="47" customFormat="1" ht="48.75" customHeight="1" x14ac:dyDescent="0.25">
      <c r="A48" s="132" t="s">
        <v>153</v>
      </c>
      <c r="B48" s="4" t="s">
        <v>184</v>
      </c>
      <c r="C48" s="45" t="s">
        <v>167</v>
      </c>
      <c r="D48" s="45" t="s">
        <v>34</v>
      </c>
      <c r="E48" s="91" t="s">
        <v>168</v>
      </c>
      <c r="F48" s="46" t="s">
        <v>8</v>
      </c>
      <c r="G48" s="40"/>
      <c r="H48" s="40"/>
      <c r="I48" s="170">
        <v>100000</v>
      </c>
      <c r="J48" s="49"/>
      <c r="K48" s="97"/>
      <c r="L48" s="97"/>
      <c r="M48" s="97"/>
      <c r="N48" s="97"/>
      <c r="O48" s="97"/>
      <c r="P48" s="97"/>
      <c r="Q48" s="97"/>
      <c r="R48" s="97"/>
      <c r="S48" s="97"/>
    </row>
    <row r="49" spans="1:19" s="47" customFormat="1" ht="17.25" customHeight="1" x14ac:dyDescent="0.25">
      <c r="A49" s="132"/>
      <c r="B49" s="4" t="s">
        <v>153</v>
      </c>
      <c r="C49" s="45" t="s">
        <v>154</v>
      </c>
      <c r="D49" s="45" t="s">
        <v>33</v>
      </c>
      <c r="E49" s="91" t="s">
        <v>155</v>
      </c>
      <c r="F49" s="46" t="s">
        <v>8</v>
      </c>
      <c r="G49" s="40"/>
      <c r="H49" s="40"/>
      <c r="I49" s="170">
        <v>177000</v>
      </c>
      <c r="J49" s="49"/>
      <c r="K49" s="97"/>
      <c r="L49" s="97"/>
      <c r="M49" s="98"/>
      <c r="N49" s="97"/>
      <c r="O49" s="97"/>
      <c r="P49" s="97"/>
      <c r="Q49" s="97"/>
      <c r="R49" s="97"/>
      <c r="S49" s="97"/>
    </row>
    <row r="50" spans="1:19" s="51" customFormat="1" ht="32.25" hidden="1" customHeight="1" x14ac:dyDescent="0.25">
      <c r="A50" s="129" t="s">
        <v>82</v>
      </c>
      <c r="B50" s="5" t="s">
        <v>82</v>
      </c>
      <c r="C50" s="5" t="s">
        <v>80</v>
      </c>
      <c r="D50" s="5"/>
      <c r="E50" s="92" t="s">
        <v>55</v>
      </c>
      <c r="F50" s="12" t="s">
        <v>8</v>
      </c>
      <c r="G50" s="28"/>
      <c r="H50" s="28"/>
      <c r="I50" s="158">
        <f>SUM(I51)</f>
        <v>42500</v>
      </c>
      <c r="J50" s="37"/>
    </row>
    <row r="51" spans="1:19" s="2" customFormat="1" ht="30.75" customHeight="1" x14ac:dyDescent="0.25">
      <c r="A51" s="131" t="s">
        <v>83</v>
      </c>
      <c r="B51" s="4" t="s">
        <v>83</v>
      </c>
      <c r="C51" s="4" t="s">
        <v>81</v>
      </c>
      <c r="D51" s="4" t="s">
        <v>54</v>
      </c>
      <c r="E51" s="69" t="s">
        <v>146</v>
      </c>
      <c r="F51" s="22" t="s">
        <v>8</v>
      </c>
      <c r="G51" s="28"/>
      <c r="H51" s="28"/>
      <c r="I51" s="117">
        <v>42500</v>
      </c>
      <c r="J51" s="29"/>
      <c r="K51" s="44"/>
      <c r="L51" s="44"/>
      <c r="M51" s="44"/>
      <c r="N51" s="44"/>
      <c r="O51" s="44"/>
      <c r="P51" s="44"/>
      <c r="Q51" s="44"/>
      <c r="R51" s="44"/>
      <c r="S51" s="44"/>
    </row>
    <row r="52" spans="1:19" s="51" customFormat="1" ht="16.5" hidden="1" customHeight="1" x14ac:dyDescent="0.25">
      <c r="A52" s="129" t="s">
        <v>138</v>
      </c>
      <c r="B52" s="52" t="s">
        <v>138</v>
      </c>
      <c r="C52" s="52" t="s">
        <v>139</v>
      </c>
      <c r="D52" s="5"/>
      <c r="E52" s="93" t="s">
        <v>84</v>
      </c>
      <c r="F52" s="12" t="s">
        <v>8</v>
      </c>
      <c r="G52" s="28"/>
      <c r="H52" s="28"/>
      <c r="I52" s="158">
        <f>I55</f>
        <v>207000</v>
      </c>
      <c r="J52" s="37"/>
    </row>
    <row r="53" spans="1:19" s="51" customFormat="1" ht="31.5" customHeight="1" x14ac:dyDescent="0.25">
      <c r="A53" s="129"/>
      <c r="B53" s="124" t="s">
        <v>295</v>
      </c>
      <c r="C53" s="124" t="s">
        <v>296</v>
      </c>
      <c r="D53" s="4" t="s">
        <v>49</v>
      </c>
      <c r="E53" s="50" t="s">
        <v>297</v>
      </c>
      <c r="F53" s="22" t="s">
        <v>8</v>
      </c>
      <c r="G53" s="104"/>
      <c r="H53" s="104"/>
      <c r="I53" s="26">
        <v>30000</v>
      </c>
      <c r="J53" s="42"/>
    </row>
    <row r="54" spans="1:19" s="51" customFormat="1" ht="239.25" customHeight="1" x14ac:dyDescent="0.25">
      <c r="A54" s="129"/>
      <c r="B54" s="124" t="s">
        <v>311</v>
      </c>
      <c r="C54" s="124" t="s">
        <v>312</v>
      </c>
      <c r="D54" s="4" t="s">
        <v>313</v>
      </c>
      <c r="E54" s="50" t="s">
        <v>314</v>
      </c>
      <c r="F54" s="22"/>
      <c r="G54" s="104"/>
      <c r="H54" s="104"/>
      <c r="I54" s="26">
        <v>1092659</v>
      </c>
      <c r="J54" s="42"/>
      <c r="K54" s="44"/>
    </row>
    <row r="55" spans="1:19" s="55" customFormat="1" ht="36" customHeight="1" x14ac:dyDescent="0.25">
      <c r="A55" s="130" t="s">
        <v>140</v>
      </c>
      <c r="B55" s="124" t="s">
        <v>140</v>
      </c>
      <c r="C55" s="124" t="s">
        <v>141</v>
      </c>
      <c r="D55" s="4" t="s">
        <v>30</v>
      </c>
      <c r="E55" s="89" t="s">
        <v>142</v>
      </c>
      <c r="F55" s="53" t="s">
        <v>8</v>
      </c>
      <c r="G55" s="54"/>
      <c r="H55" s="54"/>
      <c r="I55" s="26">
        <v>207000</v>
      </c>
      <c r="J55" s="38"/>
    </row>
    <row r="56" spans="1:19" s="55" customFormat="1" ht="63" x14ac:dyDescent="0.25">
      <c r="A56" s="130"/>
      <c r="B56" s="124" t="s">
        <v>322</v>
      </c>
      <c r="C56" s="124" t="s">
        <v>323</v>
      </c>
      <c r="D56" s="4" t="s">
        <v>277</v>
      </c>
      <c r="E56" s="50" t="s">
        <v>324</v>
      </c>
      <c r="F56" s="53" t="s">
        <v>8</v>
      </c>
      <c r="G56" s="54"/>
      <c r="H56" s="54"/>
      <c r="I56" s="26">
        <v>9783290</v>
      </c>
      <c r="J56" s="38"/>
    </row>
    <row r="57" spans="1:19" ht="31.5" x14ac:dyDescent="0.25">
      <c r="A57" s="129" t="s">
        <v>85</v>
      </c>
      <c r="B57" s="5" t="s">
        <v>85</v>
      </c>
      <c r="C57" s="5"/>
      <c r="D57" s="5"/>
      <c r="E57" s="90" t="s">
        <v>7</v>
      </c>
      <c r="F57" s="22"/>
      <c r="G57" s="28"/>
      <c r="H57" s="28"/>
      <c r="I57" s="158">
        <f>I59</f>
        <v>6950</v>
      </c>
      <c r="J57" s="37"/>
      <c r="K57" s="44"/>
      <c r="L57" s="43"/>
      <c r="M57" s="43"/>
      <c r="N57" s="43"/>
      <c r="O57" s="43"/>
      <c r="P57" s="43"/>
      <c r="Q57" s="43"/>
      <c r="R57" s="43"/>
      <c r="S57" s="43"/>
    </row>
    <row r="58" spans="1:19" ht="31.5" x14ac:dyDescent="0.25">
      <c r="A58" s="130" t="s">
        <v>86</v>
      </c>
      <c r="B58" s="4" t="s">
        <v>86</v>
      </c>
      <c r="C58" s="5"/>
      <c r="D58" s="5"/>
      <c r="E58" s="88" t="s">
        <v>7</v>
      </c>
      <c r="F58" s="22"/>
      <c r="G58" s="28"/>
      <c r="H58" s="28"/>
      <c r="I58" s="162">
        <f>I59</f>
        <v>6950</v>
      </c>
      <c r="J58" s="38"/>
      <c r="K58" s="146"/>
      <c r="L58" s="43"/>
      <c r="M58" s="43"/>
      <c r="N58" s="43"/>
      <c r="O58" s="43"/>
      <c r="P58" s="43"/>
      <c r="Q58" s="43"/>
      <c r="R58" s="43"/>
      <c r="S58" s="43"/>
    </row>
    <row r="59" spans="1:19" ht="30" customHeight="1" x14ac:dyDescent="0.25">
      <c r="A59" s="131" t="s">
        <v>148</v>
      </c>
      <c r="B59" s="4" t="s">
        <v>185</v>
      </c>
      <c r="C59" s="4" t="s">
        <v>72</v>
      </c>
      <c r="D59" s="4" t="s">
        <v>16</v>
      </c>
      <c r="E59" s="26" t="s">
        <v>79</v>
      </c>
      <c r="F59" s="22" t="s">
        <v>8</v>
      </c>
      <c r="G59" s="28"/>
      <c r="H59" s="28"/>
      <c r="I59" s="117">
        <v>6950</v>
      </c>
      <c r="J59" s="29"/>
      <c r="K59" s="146"/>
      <c r="L59" s="43"/>
      <c r="M59" s="43"/>
      <c r="N59" s="43"/>
      <c r="O59" s="43"/>
      <c r="P59" s="43"/>
      <c r="Q59" s="43"/>
      <c r="R59" s="43"/>
      <c r="S59" s="43"/>
    </row>
    <row r="60" spans="1:19" ht="17.25" customHeight="1" x14ac:dyDescent="0.25">
      <c r="A60" s="129" t="s">
        <v>44</v>
      </c>
      <c r="B60" s="5" t="s">
        <v>44</v>
      </c>
      <c r="C60" s="5"/>
      <c r="D60" s="5"/>
      <c r="E60" s="90" t="s">
        <v>5</v>
      </c>
      <c r="F60" s="22"/>
      <c r="G60" s="99"/>
      <c r="H60" s="99"/>
      <c r="I60" s="92">
        <f>SUM(I61)</f>
        <v>2934300</v>
      </c>
      <c r="J60" s="48"/>
      <c r="K60" s="44"/>
      <c r="L60" s="43"/>
      <c r="M60" s="43"/>
      <c r="N60" s="43"/>
      <c r="O60" s="43"/>
      <c r="P60" s="43"/>
      <c r="Q60" s="43"/>
      <c r="R60" s="43"/>
      <c r="S60" s="43"/>
    </row>
    <row r="61" spans="1:19" ht="35.25" customHeight="1" x14ac:dyDescent="0.25">
      <c r="A61" s="130" t="s">
        <v>45</v>
      </c>
      <c r="B61" s="4" t="s">
        <v>45</v>
      </c>
      <c r="C61" s="5"/>
      <c r="D61" s="5"/>
      <c r="E61" s="88" t="s">
        <v>5</v>
      </c>
      <c r="F61" s="22" t="s">
        <v>8</v>
      </c>
      <c r="G61" s="99"/>
      <c r="H61" s="99"/>
      <c r="I61" s="69">
        <f>SUM(I62+I63+I65+I66+I67+I64)</f>
        <v>2934300</v>
      </c>
      <c r="J61" s="100"/>
      <c r="K61" s="44"/>
      <c r="L61" s="43"/>
      <c r="M61" s="43"/>
      <c r="N61" s="43"/>
      <c r="O61" s="43"/>
      <c r="P61" s="43"/>
      <c r="Q61" s="43"/>
      <c r="R61" s="43"/>
      <c r="S61" s="43"/>
    </row>
    <row r="62" spans="1:19" ht="34.5" customHeight="1" x14ac:dyDescent="0.25">
      <c r="A62" s="131" t="s">
        <v>87</v>
      </c>
      <c r="B62" s="4" t="s">
        <v>87</v>
      </c>
      <c r="C62" s="4" t="s">
        <v>72</v>
      </c>
      <c r="D62" s="4" t="s">
        <v>15</v>
      </c>
      <c r="E62" s="26" t="s">
        <v>79</v>
      </c>
      <c r="F62" s="22" t="s">
        <v>8</v>
      </c>
      <c r="G62" s="99"/>
      <c r="H62" s="99"/>
      <c r="I62" s="26">
        <v>70426</v>
      </c>
      <c r="J62" s="42"/>
      <c r="K62" s="157"/>
      <c r="L62" s="43"/>
      <c r="M62" s="43"/>
      <c r="N62" s="43"/>
      <c r="O62" s="43"/>
      <c r="P62" s="43"/>
      <c r="Q62" s="43"/>
      <c r="R62" s="43"/>
      <c r="S62" s="43"/>
    </row>
    <row r="63" spans="1:19" ht="54" customHeight="1" x14ac:dyDescent="0.25">
      <c r="A63" s="131" t="s">
        <v>134</v>
      </c>
      <c r="B63" s="4" t="s">
        <v>134</v>
      </c>
      <c r="C63" s="4" t="s">
        <v>94</v>
      </c>
      <c r="D63" s="20" t="s">
        <v>18</v>
      </c>
      <c r="E63" s="26" t="s">
        <v>98</v>
      </c>
      <c r="F63" s="22" t="s">
        <v>8</v>
      </c>
      <c r="G63" s="99"/>
      <c r="H63" s="99"/>
      <c r="I63" s="26">
        <v>88835</v>
      </c>
      <c r="J63" s="42"/>
      <c r="K63" s="146"/>
      <c r="L63" s="43"/>
      <c r="M63" s="43"/>
      <c r="N63" s="43"/>
      <c r="O63" s="43"/>
      <c r="P63" s="43"/>
      <c r="Q63" s="43"/>
      <c r="R63" s="43"/>
      <c r="S63" s="43"/>
    </row>
    <row r="64" spans="1:19" ht="15.75" x14ac:dyDescent="0.25">
      <c r="A64" s="131" t="s">
        <v>89</v>
      </c>
      <c r="B64" s="4" t="s">
        <v>89</v>
      </c>
      <c r="C64" s="4" t="s">
        <v>88</v>
      </c>
      <c r="D64" s="4" t="s">
        <v>22</v>
      </c>
      <c r="E64" s="26" t="s">
        <v>90</v>
      </c>
      <c r="F64" s="22" t="s">
        <v>8</v>
      </c>
      <c r="G64" s="99"/>
      <c r="H64" s="99"/>
      <c r="I64" s="26">
        <v>109500</v>
      </c>
      <c r="J64" s="42"/>
      <c r="K64" s="44"/>
      <c r="L64" s="43"/>
      <c r="M64" s="43"/>
      <c r="N64" s="43"/>
      <c r="O64" s="43"/>
      <c r="P64" s="43"/>
      <c r="Q64" s="43"/>
      <c r="R64" s="43"/>
      <c r="S64" s="43"/>
    </row>
    <row r="65" spans="1:19" ht="15.75" x14ac:dyDescent="0.25">
      <c r="A65" s="131" t="s">
        <v>129</v>
      </c>
      <c r="B65" s="4" t="s">
        <v>129</v>
      </c>
      <c r="C65" s="4" t="s">
        <v>122</v>
      </c>
      <c r="D65" s="20" t="s">
        <v>22</v>
      </c>
      <c r="E65" s="26" t="s">
        <v>123</v>
      </c>
      <c r="F65" s="22" t="s">
        <v>8</v>
      </c>
      <c r="G65" s="99"/>
      <c r="H65" s="99"/>
      <c r="I65" s="26">
        <v>90000</v>
      </c>
      <c r="J65" s="42"/>
      <c r="K65" s="44"/>
      <c r="L65" s="43"/>
      <c r="M65" s="43"/>
      <c r="N65" s="43"/>
      <c r="O65" s="43"/>
      <c r="P65" s="43"/>
      <c r="Q65" s="43"/>
      <c r="R65" s="43"/>
      <c r="S65" s="43"/>
    </row>
    <row r="66" spans="1:19" ht="34.5" customHeight="1" x14ac:dyDescent="0.25">
      <c r="A66" s="131" t="s">
        <v>91</v>
      </c>
      <c r="B66" s="4" t="s">
        <v>91</v>
      </c>
      <c r="C66" s="4" t="s">
        <v>93</v>
      </c>
      <c r="D66" s="20" t="s">
        <v>21</v>
      </c>
      <c r="E66" s="26" t="s">
        <v>92</v>
      </c>
      <c r="F66" s="22" t="s">
        <v>8</v>
      </c>
      <c r="G66" s="99"/>
      <c r="H66" s="99"/>
      <c r="I66" s="26">
        <v>2520739</v>
      </c>
      <c r="J66" s="42"/>
      <c r="K66" s="44"/>
      <c r="M66" s="152"/>
      <c r="N66" s="43"/>
      <c r="O66" s="43"/>
      <c r="P66" s="43"/>
      <c r="Q66" s="43"/>
      <c r="R66" s="43"/>
      <c r="S66" s="43"/>
    </row>
    <row r="67" spans="1:19" s="43" customFormat="1" ht="15.75" hidden="1" x14ac:dyDescent="0.25">
      <c r="A67" s="131" t="s">
        <v>95</v>
      </c>
      <c r="B67" s="4" t="s">
        <v>95</v>
      </c>
      <c r="C67" s="4" t="s">
        <v>96</v>
      </c>
      <c r="D67" s="20"/>
      <c r="E67" s="26" t="s">
        <v>97</v>
      </c>
      <c r="F67" s="22" t="s">
        <v>8</v>
      </c>
      <c r="G67" s="99"/>
      <c r="H67" s="99"/>
      <c r="I67" s="92">
        <f>I68</f>
        <v>54800</v>
      </c>
      <c r="J67" s="48"/>
      <c r="K67" s="44"/>
    </row>
    <row r="68" spans="1:19" s="43" customFormat="1" ht="31.5" x14ac:dyDescent="0.25">
      <c r="A68" s="131" t="s">
        <v>165</v>
      </c>
      <c r="B68" s="4" t="s">
        <v>165</v>
      </c>
      <c r="C68" s="4" t="s">
        <v>166</v>
      </c>
      <c r="D68" s="20" t="s">
        <v>27</v>
      </c>
      <c r="E68" s="69" t="s">
        <v>186</v>
      </c>
      <c r="F68" s="22"/>
      <c r="G68" s="99"/>
      <c r="H68" s="99"/>
      <c r="I68" s="26">
        <v>54800</v>
      </c>
      <c r="J68" s="42"/>
      <c r="K68" s="44"/>
    </row>
    <row r="69" spans="1:19" ht="31.5" x14ac:dyDescent="0.25">
      <c r="A69" s="129" t="s">
        <v>46</v>
      </c>
      <c r="B69" s="5" t="s">
        <v>46</v>
      </c>
      <c r="C69" s="5"/>
      <c r="D69" s="5"/>
      <c r="E69" s="90" t="s">
        <v>11</v>
      </c>
      <c r="F69" s="10"/>
      <c r="G69" s="99"/>
      <c r="H69" s="99"/>
      <c r="I69" s="92">
        <f>SUM(I70)</f>
        <v>1664300</v>
      </c>
      <c r="J69" s="48"/>
      <c r="K69" s="44"/>
      <c r="L69" s="43"/>
      <c r="M69" s="43"/>
      <c r="N69" s="43"/>
      <c r="O69" s="43"/>
      <c r="P69" s="43"/>
      <c r="Q69" s="43"/>
      <c r="R69" s="43"/>
      <c r="S69" s="43"/>
    </row>
    <row r="70" spans="1:19" ht="32.25" customHeight="1" x14ac:dyDescent="0.25">
      <c r="A70" s="130" t="s">
        <v>47</v>
      </c>
      <c r="B70" s="4" t="s">
        <v>47</v>
      </c>
      <c r="C70" s="5"/>
      <c r="D70" s="5"/>
      <c r="E70" s="88" t="s">
        <v>48</v>
      </c>
      <c r="F70" s="10"/>
      <c r="G70" s="99"/>
      <c r="H70" s="99"/>
      <c r="I70" s="69">
        <f>I71+I72+I74</f>
        <v>1664300</v>
      </c>
      <c r="J70" s="100"/>
      <c r="K70" s="44"/>
      <c r="L70" s="43"/>
      <c r="M70" s="43"/>
      <c r="N70" s="43"/>
      <c r="O70" s="43"/>
      <c r="P70" s="43"/>
      <c r="Q70" s="43"/>
      <c r="R70" s="43"/>
      <c r="S70" s="43"/>
    </row>
    <row r="71" spans="1:19" ht="34.5" customHeight="1" x14ac:dyDescent="0.25">
      <c r="A71" s="130" t="s">
        <v>71</v>
      </c>
      <c r="B71" s="4" t="s">
        <v>71</v>
      </c>
      <c r="C71" s="4" t="s">
        <v>72</v>
      </c>
      <c r="D71" s="4" t="s">
        <v>15</v>
      </c>
      <c r="E71" s="26" t="s">
        <v>79</v>
      </c>
      <c r="F71" s="22" t="s">
        <v>8</v>
      </c>
      <c r="G71" s="99"/>
      <c r="H71" s="99"/>
      <c r="I71" s="26">
        <v>60000</v>
      </c>
      <c r="J71" s="42"/>
      <c r="K71" s="44"/>
      <c r="L71" s="43"/>
      <c r="M71" s="43"/>
      <c r="N71" s="43"/>
      <c r="O71" s="43"/>
      <c r="P71" s="43"/>
      <c r="Q71" s="43"/>
      <c r="R71" s="43"/>
      <c r="S71" s="43"/>
    </row>
    <row r="72" spans="1:19" ht="0.75" customHeight="1" x14ac:dyDescent="0.25">
      <c r="A72" s="130" t="s">
        <v>52</v>
      </c>
      <c r="B72" s="4" t="s">
        <v>187</v>
      </c>
      <c r="C72" s="4" t="s">
        <v>53</v>
      </c>
      <c r="D72" s="5"/>
      <c r="E72" s="101" t="s">
        <v>147</v>
      </c>
      <c r="F72" s="22" t="s">
        <v>8</v>
      </c>
      <c r="G72" s="99"/>
      <c r="H72" s="99"/>
      <c r="I72" s="69">
        <f>I73</f>
        <v>1404300</v>
      </c>
      <c r="J72" s="100"/>
      <c r="K72" s="44"/>
      <c r="L72" s="43"/>
      <c r="M72" s="43"/>
      <c r="N72" s="43"/>
      <c r="O72" s="43"/>
      <c r="P72" s="43"/>
      <c r="Q72" s="43"/>
      <c r="R72" s="43"/>
      <c r="S72" s="43"/>
    </row>
    <row r="73" spans="1:19" ht="30.75" customHeight="1" x14ac:dyDescent="0.25">
      <c r="A73" s="131" t="s">
        <v>50</v>
      </c>
      <c r="B73" s="4" t="s">
        <v>188</v>
      </c>
      <c r="C73" s="4" t="s">
        <v>51</v>
      </c>
      <c r="D73" s="4" t="s">
        <v>19</v>
      </c>
      <c r="E73" s="69" t="s">
        <v>41</v>
      </c>
      <c r="F73" s="22" t="s">
        <v>8</v>
      </c>
      <c r="G73" s="99"/>
      <c r="H73" s="99"/>
      <c r="I73" s="26">
        <v>1404300</v>
      </c>
      <c r="J73" s="42"/>
      <c r="K73" s="44"/>
      <c r="L73" s="43"/>
      <c r="M73" s="43"/>
      <c r="N73" s="43"/>
      <c r="O73" s="43"/>
      <c r="P73" s="43"/>
      <c r="Q73" s="43"/>
      <c r="R73" s="43"/>
      <c r="S73" s="43"/>
    </row>
    <row r="74" spans="1:19" s="43" customFormat="1" ht="16.5" hidden="1" customHeight="1" x14ac:dyDescent="0.25">
      <c r="A74" s="131" t="s">
        <v>61</v>
      </c>
      <c r="B74" s="4" t="s">
        <v>189</v>
      </c>
      <c r="C74" s="4" t="s">
        <v>56</v>
      </c>
      <c r="D74" s="4"/>
      <c r="E74" s="101" t="s">
        <v>57</v>
      </c>
      <c r="F74" s="22" t="s">
        <v>8</v>
      </c>
      <c r="G74" s="99"/>
      <c r="H74" s="99"/>
      <c r="I74" s="26">
        <f>SUM(I75)</f>
        <v>200000</v>
      </c>
      <c r="J74" s="42"/>
      <c r="K74" s="44"/>
    </row>
    <row r="75" spans="1:19" s="58" customFormat="1" ht="20.25" customHeight="1" x14ac:dyDescent="0.25">
      <c r="A75" s="130" t="s">
        <v>62</v>
      </c>
      <c r="B75" s="4" t="s">
        <v>62</v>
      </c>
      <c r="C75" s="4" t="s">
        <v>58</v>
      </c>
      <c r="D75" s="4" t="s">
        <v>19</v>
      </c>
      <c r="E75" s="69" t="s">
        <v>135</v>
      </c>
      <c r="F75" s="22" t="s">
        <v>8</v>
      </c>
      <c r="G75" s="139"/>
      <c r="H75" s="139"/>
      <c r="I75" s="26">
        <v>200000</v>
      </c>
      <c r="J75" s="100"/>
      <c r="K75" s="55"/>
    </row>
    <row r="76" spans="1:19" ht="29.25" customHeight="1" x14ac:dyDescent="0.25">
      <c r="A76" s="129" t="s">
        <v>100</v>
      </c>
      <c r="B76" s="5" t="s">
        <v>100</v>
      </c>
      <c r="C76" s="5"/>
      <c r="D76" s="5"/>
      <c r="E76" s="90" t="s">
        <v>13</v>
      </c>
      <c r="F76" s="9"/>
      <c r="G76" s="102"/>
      <c r="H76" s="102"/>
      <c r="I76" s="92">
        <f>SUM(I77)</f>
        <v>24033800</v>
      </c>
      <c r="J76" s="48"/>
      <c r="K76" s="44"/>
      <c r="L76" s="43"/>
      <c r="M76" s="43"/>
      <c r="N76" s="43"/>
      <c r="O76" s="43"/>
      <c r="P76" s="43"/>
      <c r="Q76" s="43"/>
      <c r="R76" s="43"/>
      <c r="S76" s="43"/>
    </row>
    <row r="77" spans="1:19" ht="31.5" x14ac:dyDescent="0.25">
      <c r="A77" s="130" t="s">
        <v>101</v>
      </c>
      <c r="B77" s="4" t="s">
        <v>101</v>
      </c>
      <c r="C77" s="5"/>
      <c r="D77" s="5"/>
      <c r="E77" s="88" t="s">
        <v>13</v>
      </c>
      <c r="F77" s="9"/>
      <c r="G77" s="102"/>
      <c r="H77" s="102"/>
      <c r="I77" s="69">
        <f>I78+I80+I81+I82+I83+I84+I85+I87+I88+I89+I90</f>
        <v>24033800</v>
      </c>
      <c r="J77" s="100"/>
      <c r="K77" s="44"/>
      <c r="L77" s="43"/>
      <c r="M77" s="43"/>
      <c r="N77" s="43"/>
      <c r="O77" s="43"/>
      <c r="P77" s="43"/>
      <c r="Q77" s="43"/>
      <c r="R77" s="43"/>
      <c r="S77" s="43"/>
    </row>
    <row r="78" spans="1:19" ht="31.5" x14ac:dyDescent="0.25">
      <c r="A78" s="130"/>
      <c r="B78" s="4" t="s">
        <v>300</v>
      </c>
      <c r="C78" s="4" t="s">
        <v>72</v>
      </c>
      <c r="D78" s="4" t="s">
        <v>15</v>
      </c>
      <c r="E78" s="101" t="s">
        <v>79</v>
      </c>
      <c r="F78" s="9" t="s">
        <v>8</v>
      </c>
      <c r="G78" s="102"/>
      <c r="H78" s="102"/>
      <c r="I78" s="26">
        <v>7000</v>
      </c>
      <c r="J78" s="100"/>
      <c r="K78" s="44"/>
      <c r="L78" s="43"/>
      <c r="M78" s="43"/>
      <c r="N78" s="43"/>
      <c r="O78" s="43"/>
      <c r="P78" s="43"/>
      <c r="Q78" s="43"/>
      <c r="R78" s="43"/>
      <c r="S78" s="43"/>
    </row>
    <row r="79" spans="1:19" ht="0.75" customHeight="1" x14ac:dyDescent="0.25">
      <c r="A79" s="130" t="s">
        <v>143</v>
      </c>
      <c r="B79" s="4" t="s">
        <v>143</v>
      </c>
      <c r="C79" s="4" t="s">
        <v>36</v>
      </c>
      <c r="D79" s="4"/>
      <c r="E79" s="26" t="s">
        <v>104</v>
      </c>
      <c r="F79" s="22" t="s">
        <v>8</v>
      </c>
      <c r="G79" s="102"/>
      <c r="H79" s="102"/>
      <c r="I79" s="159">
        <f>SUM(I80+I81+I82)</f>
        <v>6072000</v>
      </c>
      <c r="J79" s="103"/>
      <c r="K79" s="44"/>
      <c r="L79" s="43"/>
      <c r="M79" s="43"/>
      <c r="N79" s="43"/>
      <c r="O79" s="43"/>
      <c r="P79" s="43"/>
      <c r="Q79" s="43"/>
      <c r="R79" s="43"/>
      <c r="S79" s="43"/>
    </row>
    <row r="80" spans="1:19" ht="21.75" customHeight="1" x14ac:dyDescent="0.25">
      <c r="A80" s="131" t="s">
        <v>102</v>
      </c>
      <c r="B80" s="4" t="s">
        <v>102</v>
      </c>
      <c r="C80" s="4" t="s">
        <v>103</v>
      </c>
      <c r="D80" s="4" t="s">
        <v>277</v>
      </c>
      <c r="E80" s="69" t="s">
        <v>105</v>
      </c>
      <c r="F80" s="22" t="s">
        <v>8</v>
      </c>
      <c r="G80" s="102"/>
      <c r="H80" s="102"/>
      <c r="I80" s="26">
        <v>765000</v>
      </c>
      <c r="J80" s="42"/>
      <c r="K80" s="43"/>
      <c r="L80" s="43"/>
      <c r="M80" s="43"/>
      <c r="N80" s="43"/>
      <c r="O80" s="43"/>
      <c r="P80" s="43"/>
      <c r="Q80" s="43"/>
      <c r="R80" s="43"/>
      <c r="S80" s="43"/>
    </row>
    <row r="81" spans="1:19" ht="19.5" customHeight="1" x14ac:dyDescent="0.25">
      <c r="A81" s="130" t="s">
        <v>106</v>
      </c>
      <c r="B81" s="24" t="s">
        <v>106</v>
      </c>
      <c r="C81" s="24" t="s">
        <v>107</v>
      </c>
      <c r="D81" s="24" t="s">
        <v>23</v>
      </c>
      <c r="E81" s="69" t="s">
        <v>108</v>
      </c>
      <c r="F81" s="22" t="s">
        <v>8</v>
      </c>
      <c r="G81" s="102"/>
      <c r="H81" s="102"/>
      <c r="I81" s="26">
        <v>500000</v>
      </c>
      <c r="J81" s="100"/>
      <c r="K81" s="43"/>
      <c r="L81" s="43"/>
      <c r="M81" s="43"/>
      <c r="N81" s="43"/>
      <c r="O81" s="43"/>
      <c r="P81" s="43"/>
      <c r="Q81" s="43"/>
      <c r="R81" s="43"/>
      <c r="S81" s="43"/>
    </row>
    <row r="82" spans="1:19" ht="32.25" customHeight="1" x14ac:dyDescent="0.25">
      <c r="A82" s="131" t="s">
        <v>109</v>
      </c>
      <c r="B82" s="4" t="s">
        <v>109</v>
      </c>
      <c r="C82" s="4" t="s">
        <v>110</v>
      </c>
      <c r="D82" s="4" t="s">
        <v>23</v>
      </c>
      <c r="E82" s="89" t="s">
        <v>111</v>
      </c>
      <c r="F82" s="22" t="s">
        <v>8</v>
      </c>
      <c r="G82" s="102"/>
      <c r="H82" s="102"/>
      <c r="I82" s="26">
        <v>4807000</v>
      </c>
      <c r="J82" s="42"/>
      <c r="K82" s="43"/>
      <c r="L82" s="43"/>
      <c r="M82" s="43"/>
      <c r="N82" s="43"/>
      <c r="O82" s="43"/>
      <c r="P82" s="43"/>
      <c r="Q82" s="43"/>
      <c r="R82" s="43"/>
      <c r="S82" s="43"/>
    </row>
    <row r="83" spans="1:19" ht="45.75" customHeight="1" x14ac:dyDescent="0.25">
      <c r="A83" s="131"/>
      <c r="B83" s="4" t="s">
        <v>290</v>
      </c>
      <c r="C83" s="4" t="s">
        <v>291</v>
      </c>
      <c r="D83" s="4" t="s">
        <v>23</v>
      </c>
      <c r="E83" s="89" t="s">
        <v>292</v>
      </c>
      <c r="F83" s="22" t="s">
        <v>8</v>
      </c>
      <c r="G83" s="102"/>
      <c r="H83" s="102"/>
      <c r="I83" s="26">
        <v>3600000</v>
      </c>
      <c r="J83" s="42"/>
      <c r="K83" s="43"/>
      <c r="L83" s="43"/>
      <c r="M83" s="43"/>
      <c r="N83" s="43"/>
      <c r="O83" s="43"/>
      <c r="P83" s="43"/>
      <c r="Q83" s="43"/>
      <c r="R83" s="43"/>
      <c r="S83" s="43"/>
    </row>
    <row r="84" spans="1:19" ht="18.75" customHeight="1" x14ac:dyDescent="0.25">
      <c r="A84" s="131" t="s">
        <v>113</v>
      </c>
      <c r="B84" s="4" t="s">
        <v>113</v>
      </c>
      <c r="C84" s="4" t="s">
        <v>112</v>
      </c>
      <c r="D84" s="4" t="s">
        <v>23</v>
      </c>
      <c r="E84" s="26" t="s">
        <v>114</v>
      </c>
      <c r="F84" s="9" t="s">
        <v>9</v>
      </c>
      <c r="G84" s="99"/>
      <c r="H84" s="99"/>
      <c r="I84" s="169">
        <v>7227800</v>
      </c>
      <c r="J84" s="104"/>
      <c r="K84" s="43"/>
      <c r="L84" s="43"/>
      <c r="M84" s="43"/>
      <c r="N84" s="43"/>
      <c r="O84" s="43"/>
      <c r="P84" s="43"/>
      <c r="Q84" s="43"/>
      <c r="R84" s="43"/>
      <c r="S84" s="43"/>
    </row>
    <row r="85" spans="1:19" ht="20.25" customHeight="1" x14ac:dyDescent="0.25">
      <c r="A85" s="131" t="s">
        <v>149</v>
      </c>
      <c r="B85" s="4" t="s">
        <v>276</v>
      </c>
      <c r="C85" s="4" t="s">
        <v>274</v>
      </c>
      <c r="D85" s="4" t="s">
        <v>23</v>
      </c>
      <c r="E85" s="26" t="s">
        <v>275</v>
      </c>
      <c r="F85" s="9"/>
      <c r="G85" s="99"/>
      <c r="H85" s="99"/>
      <c r="I85" s="169">
        <v>500000</v>
      </c>
      <c r="J85" s="104"/>
      <c r="K85" s="43"/>
      <c r="L85" s="43"/>
      <c r="M85" s="43"/>
      <c r="N85" s="43"/>
      <c r="O85" s="43"/>
      <c r="P85" s="43"/>
      <c r="Q85" s="43"/>
      <c r="R85" s="43"/>
      <c r="S85" s="43"/>
    </row>
    <row r="86" spans="1:19" s="57" customFormat="1" ht="0.75" customHeight="1" x14ac:dyDescent="0.25">
      <c r="A86" s="129"/>
      <c r="B86" s="5" t="s">
        <v>236</v>
      </c>
      <c r="C86" s="5" t="s">
        <v>137</v>
      </c>
      <c r="D86" s="5"/>
      <c r="E86" s="92" t="s">
        <v>136</v>
      </c>
      <c r="F86" s="74"/>
      <c r="G86" s="99"/>
      <c r="H86" s="99"/>
      <c r="I86" s="160">
        <f>I87</f>
        <v>600000</v>
      </c>
      <c r="J86" s="99"/>
    </row>
    <row r="87" spans="1:19" ht="34.5" customHeight="1" x14ac:dyDescent="0.25">
      <c r="A87" s="131"/>
      <c r="B87" s="4" t="s">
        <v>149</v>
      </c>
      <c r="C87" s="4" t="s">
        <v>150</v>
      </c>
      <c r="D87" s="4" t="s">
        <v>151</v>
      </c>
      <c r="E87" s="26" t="s">
        <v>152</v>
      </c>
      <c r="F87" s="9" t="s">
        <v>9</v>
      </c>
      <c r="G87" s="99"/>
      <c r="H87" s="99"/>
      <c r="I87" s="169">
        <v>600000</v>
      </c>
      <c r="J87" s="104"/>
      <c r="K87" s="43"/>
      <c r="L87" s="43"/>
      <c r="M87" s="43"/>
      <c r="N87" s="43"/>
      <c r="O87" s="43"/>
      <c r="P87" s="43"/>
      <c r="Q87" s="43"/>
      <c r="R87" s="43"/>
      <c r="S87" s="43"/>
    </row>
    <row r="88" spans="1:19" ht="34.5" customHeight="1" x14ac:dyDescent="0.25">
      <c r="A88" s="131"/>
      <c r="B88" s="4" t="s">
        <v>235</v>
      </c>
      <c r="C88" s="4">
        <v>7461</v>
      </c>
      <c r="D88" s="4" t="s">
        <v>24</v>
      </c>
      <c r="E88" s="26" t="s">
        <v>115</v>
      </c>
      <c r="F88" s="9"/>
      <c r="G88" s="99"/>
      <c r="H88" s="99"/>
      <c r="I88" s="169">
        <v>1800000</v>
      </c>
      <c r="J88" s="104"/>
      <c r="K88" s="43"/>
      <c r="L88" s="43"/>
      <c r="M88" s="43"/>
      <c r="N88" s="43"/>
      <c r="O88" s="43"/>
      <c r="P88" s="43"/>
      <c r="Q88" s="43"/>
      <c r="R88" s="43"/>
      <c r="S88" s="43"/>
    </row>
    <row r="89" spans="1:19" ht="20.25" customHeight="1" x14ac:dyDescent="0.25">
      <c r="A89" s="131"/>
      <c r="B89" s="4" t="s">
        <v>207</v>
      </c>
      <c r="C89" s="4" t="s">
        <v>205</v>
      </c>
      <c r="D89" s="4" t="s">
        <v>206</v>
      </c>
      <c r="E89" s="26" t="s">
        <v>208</v>
      </c>
      <c r="F89" s="9" t="s">
        <v>9</v>
      </c>
      <c r="G89" s="99"/>
      <c r="H89" s="99"/>
      <c r="I89" s="169">
        <v>200000</v>
      </c>
      <c r="J89" s="104"/>
      <c r="K89" s="43"/>
      <c r="L89" s="43"/>
      <c r="M89" s="43"/>
      <c r="N89" s="43"/>
      <c r="O89" s="43"/>
      <c r="P89" s="43"/>
      <c r="Q89" s="43"/>
      <c r="R89" s="43"/>
      <c r="S89" s="43"/>
    </row>
    <row r="90" spans="1:19" ht="20.25" customHeight="1" x14ac:dyDescent="0.25">
      <c r="A90" s="131"/>
      <c r="B90" s="4" t="s">
        <v>254</v>
      </c>
      <c r="C90" s="4" t="s">
        <v>253</v>
      </c>
      <c r="D90" s="4" t="s">
        <v>25</v>
      </c>
      <c r="E90" s="26" t="s">
        <v>38</v>
      </c>
      <c r="F90" s="9"/>
      <c r="G90" s="99"/>
      <c r="H90" s="99"/>
      <c r="I90" s="169">
        <v>4027000</v>
      </c>
      <c r="J90" s="104"/>
      <c r="K90" s="43"/>
      <c r="L90" s="43"/>
      <c r="M90" s="43"/>
      <c r="N90" s="43"/>
      <c r="O90" s="43"/>
      <c r="P90" s="43"/>
      <c r="Q90" s="43"/>
      <c r="R90" s="43"/>
      <c r="S90" s="43"/>
    </row>
    <row r="91" spans="1:19" ht="31.5" x14ac:dyDescent="0.25">
      <c r="A91" s="129" t="s">
        <v>127</v>
      </c>
      <c r="B91" s="12">
        <v>1500000</v>
      </c>
      <c r="C91" s="12"/>
      <c r="D91" s="12"/>
      <c r="E91" s="12" t="s">
        <v>6</v>
      </c>
      <c r="F91" s="22"/>
      <c r="G91" s="94"/>
      <c r="H91" s="94"/>
      <c r="I91" s="92">
        <f>SUM(I92)</f>
        <v>242020913</v>
      </c>
      <c r="J91" s="48"/>
      <c r="K91" s="175"/>
      <c r="L91" s="43"/>
      <c r="M91" s="43"/>
      <c r="N91" s="43"/>
      <c r="O91" s="43"/>
      <c r="P91" s="43"/>
      <c r="Q91" s="43"/>
      <c r="R91" s="43"/>
      <c r="S91" s="43"/>
    </row>
    <row r="92" spans="1:19" ht="31.5" x14ac:dyDescent="0.25">
      <c r="A92" s="130" t="s">
        <v>128</v>
      </c>
      <c r="B92" s="22">
        <v>1510000</v>
      </c>
      <c r="C92" s="12"/>
      <c r="D92" s="12"/>
      <c r="E92" s="25" t="s">
        <v>6</v>
      </c>
      <c r="F92" s="22"/>
      <c r="G92" s="30"/>
      <c r="H92" s="33"/>
      <c r="I92" s="162">
        <f>I93+I94+I95+I97+I98+I99+I100+I101+I102+I103+I104+I105+I106+I107+I108+I109+I110+I111+I112+I113+I114+I115+I116+I117+I118+I119+I120+I121+I122+I123+I124+I125+I126+I127+I129+I130+I131+I132+I133+I134+I135+I136+I137+I138+I139++I140+I141+I142+I144+I146+I147</f>
        <v>242020913</v>
      </c>
      <c r="J92" s="38"/>
      <c r="K92" s="43"/>
      <c r="L92" s="43"/>
      <c r="M92" s="43"/>
      <c r="N92" s="43"/>
      <c r="O92" s="43"/>
      <c r="P92" s="43"/>
      <c r="Q92" s="43"/>
      <c r="R92" s="43"/>
      <c r="S92" s="43"/>
    </row>
    <row r="93" spans="1:19" ht="31.5" x14ac:dyDescent="0.25">
      <c r="A93" s="130"/>
      <c r="B93" s="22">
        <v>1510160</v>
      </c>
      <c r="C93" s="20" t="s">
        <v>72</v>
      </c>
      <c r="D93" s="20" t="s">
        <v>15</v>
      </c>
      <c r="E93" s="22" t="s">
        <v>79</v>
      </c>
      <c r="F93" s="22" t="s">
        <v>8</v>
      </c>
      <c r="G93" s="30"/>
      <c r="H93" s="33"/>
      <c r="I93" s="26">
        <v>116587</v>
      </c>
      <c r="J93" s="38"/>
      <c r="K93" s="152"/>
      <c r="L93" s="152"/>
      <c r="M93" s="167"/>
      <c r="N93" s="43"/>
      <c r="O93" s="43"/>
      <c r="P93" s="43"/>
      <c r="Q93" s="43"/>
      <c r="R93" s="43"/>
      <c r="S93" s="43"/>
    </row>
    <row r="94" spans="1:19" ht="15.75" x14ac:dyDescent="0.25">
      <c r="A94" s="130"/>
      <c r="B94" s="22">
        <v>1511010</v>
      </c>
      <c r="C94" s="22" t="s">
        <v>33</v>
      </c>
      <c r="D94" s="22" t="s">
        <v>16</v>
      </c>
      <c r="E94" s="84" t="s">
        <v>116</v>
      </c>
      <c r="F94" s="22" t="s">
        <v>8</v>
      </c>
      <c r="G94" s="30"/>
      <c r="H94" s="33"/>
      <c r="I94" s="26">
        <v>362683</v>
      </c>
      <c r="J94" s="38"/>
      <c r="K94" s="145"/>
      <c r="L94" s="145"/>
      <c r="M94" s="145"/>
      <c r="N94" s="43"/>
      <c r="O94" s="43"/>
      <c r="P94" s="43"/>
      <c r="Q94" s="43"/>
      <c r="R94" s="43"/>
      <c r="S94" s="43"/>
    </row>
    <row r="95" spans="1:19" s="148" customFormat="1" ht="47.25" x14ac:dyDescent="0.25">
      <c r="A95" s="131" t="s">
        <v>117</v>
      </c>
      <c r="B95" s="4" t="s">
        <v>117</v>
      </c>
      <c r="C95" s="4" t="s">
        <v>34</v>
      </c>
      <c r="D95" s="4" t="s">
        <v>17</v>
      </c>
      <c r="E95" s="26" t="s">
        <v>39</v>
      </c>
      <c r="F95" s="22" t="s">
        <v>8</v>
      </c>
      <c r="G95" s="11"/>
      <c r="H95" s="11"/>
      <c r="I95" s="26">
        <v>6853885</v>
      </c>
      <c r="J95" s="29"/>
      <c r="K95" s="145"/>
      <c r="L95" s="43"/>
      <c r="M95" s="152"/>
      <c r="N95" s="43"/>
      <c r="O95" s="147"/>
      <c r="P95" s="97"/>
      <c r="Q95" s="43"/>
      <c r="R95" s="43"/>
      <c r="S95" s="43"/>
    </row>
    <row r="96" spans="1:19" s="148" customFormat="1" ht="0.75" customHeight="1" x14ac:dyDescent="0.25">
      <c r="A96" s="131" t="s">
        <v>118</v>
      </c>
      <c r="B96" s="4" t="s">
        <v>119</v>
      </c>
      <c r="C96" s="4"/>
      <c r="D96" s="4" t="s">
        <v>26</v>
      </c>
      <c r="E96" s="26" t="s">
        <v>120</v>
      </c>
      <c r="F96" s="22" t="s">
        <v>8</v>
      </c>
      <c r="G96" s="11"/>
      <c r="H96" s="11"/>
      <c r="I96" s="26"/>
      <c r="J96" s="29"/>
      <c r="K96" s="43"/>
      <c r="L96" s="43"/>
      <c r="M96" s="43"/>
      <c r="N96" s="43"/>
      <c r="O96" s="43"/>
      <c r="P96" s="43"/>
      <c r="Q96" s="43"/>
      <c r="R96" s="43"/>
      <c r="S96" s="43"/>
    </row>
    <row r="97" spans="1:19" s="148" customFormat="1" ht="31.5" customHeight="1" x14ac:dyDescent="0.25">
      <c r="A97" s="131"/>
      <c r="B97" s="4" t="s">
        <v>237</v>
      </c>
      <c r="C97" s="4" t="s">
        <v>30</v>
      </c>
      <c r="D97" s="4" t="s">
        <v>18</v>
      </c>
      <c r="E97" s="26" t="s">
        <v>40</v>
      </c>
      <c r="F97" s="22" t="s">
        <v>8</v>
      </c>
      <c r="G97" s="11"/>
      <c r="H97" s="11"/>
      <c r="I97" s="26">
        <v>464999</v>
      </c>
      <c r="J97" s="29"/>
      <c r="K97" s="43"/>
      <c r="L97" s="43"/>
      <c r="M97" s="43"/>
      <c r="N97" s="43"/>
      <c r="O97" s="43"/>
      <c r="P97" s="43"/>
      <c r="Q97" s="43"/>
      <c r="R97" s="43"/>
      <c r="S97" s="43"/>
    </row>
    <row r="98" spans="1:19" s="148" customFormat="1" ht="47.25" x14ac:dyDescent="0.25">
      <c r="A98" s="131"/>
      <c r="B98" s="4" t="s">
        <v>259</v>
      </c>
      <c r="C98" s="4" t="s">
        <v>94</v>
      </c>
      <c r="D98" s="4" t="s">
        <v>18</v>
      </c>
      <c r="E98" s="26" t="s">
        <v>98</v>
      </c>
      <c r="F98" s="22" t="s">
        <v>8</v>
      </c>
      <c r="G98" s="11"/>
      <c r="H98" s="11"/>
      <c r="I98" s="26">
        <v>255000</v>
      </c>
      <c r="J98" s="29"/>
      <c r="K98" s="43"/>
      <c r="L98" s="43"/>
      <c r="M98" s="43"/>
      <c r="N98" s="43"/>
      <c r="O98" s="43"/>
      <c r="P98" s="43"/>
      <c r="Q98" s="43"/>
      <c r="R98" s="43"/>
      <c r="S98" s="43"/>
    </row>
    <row r="99" spans="1:19" s="148" customFormat="1" ht="24.75" customHeight="1" x14ac:dyDescent="0.25">
      <c r="A99" s="131" t="s">
        <v>121</v>
      </c>
      <c r="B99" s="4" t="s">
        <v>121</v>
      </c>
      <c r="C99" s="4" t="s">
        <v>35</v>
      </c>
      <c r="D99" s="4" t="s">
        <v>20</v>
      </c>
      <c r="E99" s="50" t="s">
        <v>42</v>
      </c>
      <c r="F99" s="22" t="s">
        <v>8</v>
      </c>
      <c r="G99" s="11"/>
      <c r="H99" s="11"/>
      <c r="I99" s="26">
        <v>20529872</v>
      </c>
      <c r="J99" s="29"/>
      <c r="K99" s="152"/>
      <c r="L99" s="43"/>
      <c r="M99" s="152"/>
      <c r="N99" s="43"/>
      <c r="O99" s="43"/>
      <c r="P99" s="43"/>
      <c r="Q99" s="43"/>
      <c r="R99" s="43"/>
      <c r="S99" s="43"/>
    </row>
    <row r="100" spans="1:19" s="148" customFormat="1" ht="31.5" customHeight="1" x14ac:dyDescent="0.25">
      <c r="A100" s="131"/>
      <c r="B100" s="4" t="s">
        <v>268</v>
      </c>
      <c r="C100" s="4" t="s">
        <v>269</v>
      </c>
      <c r="D100" s="4" t="s">
        <v>272</v>
      </c>
      <c r="E100" s="50" t="s">
        <v>273</v>
      </c>
      <c r="F100" s="22" t="s">
        <v>8</v>
      </c>
      <c r="G100" s="121"/>
      <c r="H100" s="121"/>
      <c r="I100" s="26">
        <v>384690</v>
      </c>
      <c r="J100" s="29"/>
      <c r="K100" s="152"/>
      <c r="L100" s="152"/>
      <c r="M100" s="43"/>
      <c r="N100" s="43"/>
      <c r="O100" s="43"/>
      <c r="P100" s="43"/>
      <c r="Q100" s="43"/>
      <c r="R100" s="43"/>
      <c r="S100" s="43"/>
    </row>
    <row r="101" spans="1:19" s="148" customFormat="1" ht="32.25" customHeight="1" x14ac:dyDescent="0.25">
      <c r="A101" s="131"/>
      <c r="B101" s="4" t="s">
        <v>260</v>
      </c>
      <c r="C101" s="4" t="s">
        <v>261</v>
      </c>
      <c r="D101" s="4" t="s">
        <v>21</v>
      </c>
      <c r="E101" s="50" t="s">
        <v>262</v>
      </c>
      <c r="F101" s="22" t="s">
        <v>8</v>
      </c>
      <c r="G101" s="11"/>
      <c r="H101" s="11"/>
      <c r="I101" s="26">
        <v>8978</v>
      </c>
      <c r="J101" s="29"/>
      <c r="K101" s="43"/>
      <c r="L101" s="43"/>
      <c r="M101" s="43"/>
      <c r="N101" s="43"/>
      <c r="O101" s="43"/>
      <c r="P101" s="43"/>
      <c r="Q101" s="43"/>
      <c r="R101" s="43"/>
      <c r="S101" s="43"/>
    </row>
    <row r="102" spans="1:19" s="148" customFormat="1" ht="32.25" customHeight="1" x14ac:dyDescent="0.25">
      <c r="A102" s="131"/>
      <c r="B102" s="4" t="s">
        <v>282</v>
      </c>
      <c r="C102" s="4" t="s">
        <v>51</v>
      </c>
      <c r="D102" s="4" t="s">
        <v>19</v>
      </c>
      <c r="E102" s="50" t="s">
        <v>41</v>
      </c>
      <c r="F102" s="22" t="s">
        <v>8</v>
      </c>
      <c r="G102" s="11"/>
      <c r="H102" s="11"/>
      <c r="I102" s="26">
        <v>333533</v>
      </c>
      <c r="J102" s="29"/>
      <c r="K102" s="43"/>
      <c r="L102" s="43"/>
      <c r="M102" s="152"/>
      <c r="N102" s="43"/>
      <c r="O102" s="43"/>
      <c r="P102" s="43"/>
      <c r="Q102" s="43"/>
      <c r="R102" s="43"/>
      <c r="S102" s="43"/>
    </row>
    <row r="103" spans="1:19" s="148" customFormat="1" ht="32.25" customHeight="1" x14ac:dyDescent="0.25">
      <c r="A103" s="131"/>
      <c r="B103" s="4" t="s">
        <v>315</v>
      </c>
      <c r="C103" s="4" t="s">
        <v>316</v>
      </c>
      <c r="D103" s="4" t="s">
        <v>19</v>
      </c>
      <c r="E103" s="50" t="s">
        <v>317</v>
      </c>
      <c r="F103" s="84" t="s">
        <v>304</v>
      </c>
      <c r="G103" s="183">
        <v>2019</v>
      </c>
      <c r="H103" s="11">
        <v>1570205</v>
      </c>
      <c r="I103" s="26">
        <v>1570205</v>
      </c>
      <c r="J103" s="177">
        <v>1</v>
      </c>
      <c r="K103" s="43"/>
      <c r="L103" s="43"/>
      <c r="M103" s="43"/>
      <c r="N103" s="168"/>
      <c r="O103" s="43"/>
      <c r="P103" s="43"/>
      <c r="Q103" s="43"/>
      <c r="R103" s="43"/>
      <c r="S103" s="43"/>
    </row>
    <row r="104" spans="1:19" s="148" customFormat="1" ht="39.75" customHeight="1" x14ac:dyDescent="0.25">
      <c r="A104" s="131"/>
      <c r="B104" s="4" t="s">
        <v>326</v>
      </c>
      <c r="C104" s="4" t="s">
        <v>325</v>
      </c>
      <c r="D104" s="4" t="s">
        <v>19</v>
      </c>
      <c r="E104" s="50" t="s">
        <v>327</v>
      </c>
      <c r="F104" s="84" t="s">
        <v>285</v>
      </c>
      <c r="G104" s="11" t="s">
        <v>257</v>
      </c>
      <c r="H104" s="11">
        <v>79115726</v>
      </c>
      <c r="I104" s="26">
        <v>33226851</v>
      </c>
      <c r="J104" s="29"/>
      <c r="K104" s="43"/>
      <c r="L104" s="43"/>
      <c r="M104" s="43"/>
      <c r="N104" s="168"/>
      <c r="O104" s="43"/>
      <c r="P104" s="43"/>
      <c r="Q104" s="43"/>
      <c r="R104" s="43"/>
      <c r="S104" s="43"/>
    </row>
    <row r="105" spans="1:19" s="148" customFormat="1" ht="32.25" customHeight="1" x14ac:dyDescent="0.25">
      <c r="A105" s="131"/>
      <c r="B105" s="4" t="s">
        <v>281</v>
      </c>
      <c r="C105" s="4" t="s">
        <v>112</v>
      </c>
      <c r="D105" s="4" t="s">
        <v>23</v>
      </c>
      <c r="E105" s="50" t="s">
        <v>114</v>
      </c>
      <c r="F105" s="22" t="s">
        <v>8</v>
      </c>
      <c r="G105" s="11"/>
      <c r="H105" s="11"/>
      <c r="I105" s="26">
        <v>19711962</v>
      </c>
      <c r="J105" s="29"/>
      <c r="K105" s="152"/>
      <c r="L105" s="43"/>
      <c r="M105" s="43"/>
      <c r="N105" s="43"/>
      <c r="O105" s="43"/>
      <c r="P105" s="43"/>
      <c r="Q105" s="43"/>
      <c r="R105" s="43"/>
      <c r="S105" s="43"/>
    </row>
    <row r="106" spans="1:19" s="148" customFormat="1" ht="32.25" customHeight="1" x14ac:dyDescent="0.25">
      <c r="A106" s="131"/>
      <c r="B106" s="4" t="s">
        <v>299</v>
      </c>
      <c r="C106" s="4" t="s">
        <v>150</v>
      </c>
      <c r="D106" s="4" t="s">
        <v>151</v>
      </c>
      <c r="E106" s="50" t="s">
        <v>152</v>
      </c>
      <c r="F106" s="22" t="s">
        <v>8</v>
      </c>
      <c r="G106" s="11"/>
      <c r="H106" s="11"/>
      <c r="I106" s="26">
        <v>1196160</v>
      </c>
      <c r="J106" s="29"/>
      <c r="K106" s="152"/>
      <c r="L106" s="43"/>
      <c r="M106" s="43"/>
      <c r="N106" s="43"/>
      <c r="O106" s="43"/>
      <c r="P106" s="43"/>
      <c r="Q106" s="43"/>
      <c r="R106" s="43"/>
      <c r="S106" s="43"/>
    </row>
    <row r="107" spans="1:19" s="148" customFormat="1" ht="33.75" customHeight="1" x14ac:dyDescent="0.25">
      <c r="A107" s="131" t="s">
        <v>124</v>
      </c>
      <c r="B107" s="9">
        <v>1517310</v>
      </c>
      <c r="C107" s="9">
        <v>7310</v>
      </c>
      <c r="D107" s="4" t="s">
        <v>125</v>
      </c>
      <c r="E107" s="50" t="s">
        <v>126</v>
      </c>
      <c r="F107" s="180" t="s">
        <v>190</v>
      </c>
      <c r="G107" s="31" t="s">
        <v>216</v>
      </c>
      <c r="H107" s="33">
        <v>6302407</v>
      </c>
      <c r="I107" s="170">
        <v>1628269</v>
      </c>
      <c r="J107" s="79">
        <v>1</v>
      </c>
      <c r="K107" s="152"/>
      <c r="L107" s="152"/>
      <c r="M107" s="43"/>
      <c r="N107" s="43"/>
      <c r="O107" s="43"/>
      <c r="P107" s="43"/>
      <c r="Q107" s="43"/>
      <c r="R107" s="43"/>
      <c r="S107" s="43"/>
    </row>
    <row r="108" spans="1:19" s="43" customFormat="1" ht="47.25" x14ac:dyDescent="0.25">
      <c r="A108" s="131"/>
      <c r="B108" s="9">
        <v>1517310</v>
      </c>
      <c r="C108" s="9">
        <v>7310</v>
      </c>
      <c r="D108" s="4" t="s">
        <v>125</v>
      </c>
      <c r="E108" s="50" t="s">
        <v>126</v>
      </c>
      <c r="F108" s="78" t="s">
        <v>201</v>
      </c>
      <c r="G108" s="80">
        <v>2019</v>
      </c>
      <c r="H108" s="33">
        <v>8025517</v>
      </c>
      <c r="I108" s="170">
        <v>822653</v>
      </c>
      <c r="J108" s="79">
        <v>1</v>
      </c>
    </row>
    <row r="109" spans="1:19" s="43" customFormat="1" ht="51" customHeight="1" x14ac:dyDescent="0.25">
      <c r="A109" s="131"/>
      <c r="B109" s="9">
        <v>1517310</v>
      </c>
      <c r="C109" s="9">
        <v>7310</v>
      </c>
      <c r="D109" s="4" t="s">
        <v>125</v>
      </c>
      <c r="E109" s="50" t="s">
        <v>126</v>
      </c>
      <c r="F109" s="78" t="s">
        <v>266</v>
      </c>
      <c r="G109" s="80" t="s">
        <v>257</v>
      </c>
      <c r="H109" s="33">
        <v>13750000</v>
      </c>
      <c r="I109" s="170">
        <v>218796</v>
      </c>
      <c r="J109" s="79"/>
      <c r="K109" s="152"/>
    </row>
    <row r="110" spans="1:19" s="43" customFormat="1" ht="35.25" customHeight="1" x14ac:dyDescent="0.25">
      <c r="A110" s="131"/>
      <c r="B110" s="9">
        <v>1517310</v>
      </c>
      <c r="C110" s="9">
        <v>7310</v>
      </c>
      <c r="D110" s="4" t="s">
        <v>125</v>
      </c>
      <c r="E110" s="50" t="s">
        <v>126</v>
      </c>
      <c r="F110" s="78" t="s">
        <v>202</v>
      </c>
      <c r="G110" s="80">
        <v>2019</v>
      </c>
      <c r="H110" s="33">
        <v>4921129</v>
      </c>
      <c r="I110" s="170">
        <v>1</v>
      </c>
      <c r="J110" s="79">
        <v>1</v>
      </c>
      <c r="K110" s="145"/>
      <c r="L110" s="145"/>
    </row>
    <row r="111" spans="1:19" s="43" customFormat="1" ht="44.25" customHeight="1" x14ac:dyDescent="0.25">
      <c r="A111" s="131"/>
      <c r="B111" s="9">
        <v>1517310</v>
      </c>
      <c r="C111" s="9">
        <v>7310</v>
      </c>
      <c r="D111" s="4" t="s">
        <v>125</v>
      </c>
      <c r="E111" s="50" t="s">
        <v>126</v>
      </c>
      <c r="F111" s="78" t="s">
        <v>287</v>
      </c>
      <c r="G111" s="80">
        <v>2019</v>
      </c>
      <c r="H111" s="33">
        <v>9970302</v>
      </c>
      <c r="I111" s="170">
        <v>102256</v>
      </c>
      <c r="J111" s="79">
        <v>1</v>
      </c>
      <c r="L111" s="145"/>
      <c r="M111" s="145"/>
    </row>
    <row r="112" spans="1:19" s="43" customFormat="1" ht="30.75" customHeight="1" x14ac:dyDescent="0.25">
      <c r="A112" s="131"/>
      <c r="B112" s="9">
        <v>1517310</v>
      </c>
      <c r="C112" s="9">
        <v>7310</v>
      </c>
      <c r="D112" s="4" t="s">
        <v>125</v>
      </c>
      <c r="E112" s="50" t="s">
        <v>126</v>
      </c>
      <c r="F112" s="78" t="s">
        <v>203</v>
      </c>
      <c r="G112" s="80">
        <v>2019</v>
      </c>
      <c r="H112" s="33">
        <v>8800000</v>
      </c>
      <c r="I112" s="170">
        <v>142075</v>
      </c>
      <c r="J112" s="79">
        <v>1</v>
      </c>
      <c r="L112" s="145"/>
    </row>
    <row r="113" spans="1:19" s="43" customFormat="1" ht="47.25" customHeight="1" x14ac:dyDescent="0.25">
      <c r="A113" s="131"/>
      <c r="B113" s="9">
        <v>1517310</v>
      </c>
      <c r="C113" s="9">
        <v>7310</v>
      </c>
      <c r="D113" s="4" t="s">
        <v>125</v>
      </c>
      <c r="E113" s="50" t="s">
        <v>126</v>
      </c>
      <c r="F113" s="78" t="s">
        <v>255</v>
      </c>
      <c r="G113" s="80">
        <v>2019</v>
      </c>
      <c r="H113" s="33">
        <v>7307723</v>
      </c>
      <c r="I113" s="170">
        <v>3337681</v>
      </c>
      <c r="J113" s="79">
        <v>1</v>
      </c>
    </row>
    <row r="114" spans="1:19" s="43" customFormat="1" ht="46.5" customHeight="1" x14ac:dyDescent="0.25">
      <c r="A114" s="131"/>
      <c r="B114" s="9">
        <v>1517310</v>
      </c>
      <c r="C114" s="9">
        <v>7310</v>
      </c>
      <c r="D114" s="4" t="s">
        <v>125</v>
      </c>
      <c r="E114" s="50" t="s">
        <v>126</v>
      </c>
      <c r="F114" s="78" t="s">
        <v>286</v>
      </c>
      <c r="G114" s="80">
        <v>2019</v>
      </c>
      <c r="H114" s="33">
        <v>15685634</v>
      </c>
      <c r="I114" s="170">
        <v>5072153</v>
      </c>
      <c r="J114" s="79">
        <v>1</v>
      </c>
      <c r="K114" s="145"/>
    </row>
    <row r="115" spans="1:19" s="43" customFormat="1" ht="45.75" customHeight="1" x14ac:dyDescent="0.25">
      <c r="A115" s="131"/>
      <c r="B115" s="9">
        <v>1517310</v>
      </c>
      <c r="C115" s="9">
        <v>7310</v>
      </c>
      <c r="D115" s="4" t="s">
        <v>125</v>
      </c>
      <c r="E115" s="50" t="s">
        <v>126</v>
      </c>
      <c r="F115" s="181" t="s">
        <v>267</v>
      </c>
      <c r="G115" s="80">
        <v>2019</v>
      </c>
      <c r="H115" s="33">
        <v>11087713</v>
      </c>
      <c r="I115" s="170">
        <v>1140000</v>
      </c>
      <c r="J115" s="79">
        <v>1</v>
      </c>
    </row>
    <row r="116" spans="1:19" s="43" customFormat="1" ht="47.25" x14ac:dyDescent="0.25">
      <c r="A116" s="131"/>
      <c r="B116" s="9">
        <v>1517310</v>
      </c>
      <c r="C116" s="9">
        <v>7310</v>
      </c>
      <c r="D116" s="4" t="s">
        <v>125</v>
      </c>
      <c r="E116" s="50" t="s">
        <v>126</v>
      </c>
      <c r="F116" s="181" t="s">
        <v>204</v>
      </c>
      <c r="G116" s="80">
        <v>2019</v>
      </c>
      <c r="H116" s="33">
        <v>7750564</v>
      </c>
      <c r="I116" s="170">
        <v>999789</v>
      </c>
      <c r="J116" s="79">
        <v>1</v>
      </c>
      <c r="K116" s="152"/>
    </row>
    <row r="117" spans="1:19" s="87" customFormat="1" ht="36" customHeight="1" x14ac:dyDescent="0.25">
      <c r="A117" s="133"/>
      <c r="B117" s="9">
        <v>1517310</v>
      </c>
      <c r="C117" s="9">
        <v>7310</v>
      </c>
      <c r="D117" s="4" t="s">
        <v>125</v>
      </c>
      <c r="E117" s="50" t="s">
        <v>126</v>
      </c>
      <c r="F117" s="181" t="s">
        <v>245</v>
      </c>
      <c r="G117" s="80" t="s">
        <v>257</v>
      </c>
      <c r="H117" s="33">
        <v>3770235</v>
      </c>
      <c r="I117" s="170">
        <v>3167899</v>
      </c>
      <c r="J117" s="79">
        <v>1</v>
      </c>
      <c r="K117" s="145"/>
      <c r="L117" s="43"/>
      <c r="M117" s="43"/>
      <c r="N117" s="43"/>
      <c r="O117" s="43"/>
      <c r="P117" s="43"/>
      <c r="Q117" s="43"/>
      <c r="R117" s="43"/>
      <c r="S117" s="43"/>
    </row>
    <row r="118" spans="1:19" s="87" customFormat="1" ht="36" customHeight="1" x14ac:dyDescent="0.25">
      <c r="A118" s="133"/>
      <c r="B118" s="9">
        <v>1517310</v>
      </c>
      <c r="C118" s="9">
        <v>7310</v>
      </c>
      <c r="D118" s="4" t="s">
        <v>125</v>
      </c>
      <c r="E118" s="50" t="s">
        <v>126</v>
      </c>
      <c r="F118" s="181" t="s">
        <v>301</v>
      </c>
      <c r="G118" s="80" t="s">
        <v>257</v>
      </c>
      <c r="H118" s="33">
        <v>1332713</v>
      </c>
      <c r="I118" s="170">
        <v>750315</v>
      </c>
      <c r="J118" s="79"/>
      <c r="K118" s="43"/>
      <c r="L118" s="43"/>
      <c r="M118" s="43"/>
      <c r="N118" s="43"/>
      <c r="O118" s="43"/>
      <c r="P118" s="43"/>
      <c r="Q118" s="43"/>
      <c r="R118" s="43"/>
      <c r="S118" s="43"/>
    </row>
    <row r="119" spans="1:19" s="87" customFormat="1" ht="36" customHeight="1" x14ac:dyDescent="0.25">
      <c r="A119" s="133"/>
      <c r="B119" s="9">
        <v>1517310</v>
      </c>
      <c r="C119" s="9">
        <v>7310</v>
      </c>
      <c r="D119" s="4" t="s">
        <v>125</v>
      </c>
      <c r="E119" s="50" t="s">
        <v>126</v>
      </c>
      <c r="F119" s="181" t="s">
        <v>306</v>
      </c>
      <c r="G119" s="31" t="s">
        <v>216</v>
      </c>
      <c r="H119" s="33">
        <v>4889986</v>
      </c>
      <c r="I119" s="170">
        <v>1</v>
      </c>
      <c r="J119" s="79"/>
      <c r="K119" s="145"/>
      <c r="L119" s="43"/>
      <c r="M119" s="43"/>
      <c r="N119" s="43"/>
      <c r="O119" s="43"/>
      <c r="P119" s="43"/>
      <c r="Q119" s="43"/>
      <c r="R119" s="43"/>
      <c r="S119" s="43"/>
    </row>
    <row r="120" spans="1:19" s="87" customFormat="1" ht="39" customHeight="1" x14ac:dyDescent="0.25">
      <c r="A120" s="133"/>
      <c r="B120" s="9">
        <v>1517310</v>
      </c>
      <c r="C120" s="9">
        <v>7310</v>
      </c>
      <c r="D120" s="4" t="s">
        <v>125</v>
      </c>
      <c r="E120" s="50" t="s">
        <v>126</v>
      </c>
      <c r="F120" s="181" t="s">
        <v>258</v>
      </c>
      <c r="G120" s="80" t="s">
        <v>257</v>
      </c>
      <c r="H120" s="33">
        <v>428977</v>
      </c>
      <c r="I120" s="170">
        <v>358549</v>
      </c>
      <c r="J120" s="79">
        <v>1</v>
      </c>
      <c r="K120" s="145"/>
      <c r="L120" s="43"/>
      <c r="M120" s="43"/>
      <c r="N120" s="43"/>
      <c r="O120" s="43"/>
      <c r="P120" s="43"/>
      <c r="Q120" s="43"/>
      <c r="R120" s="43"/>
      <c r="S120" s="43"/>
    </row>
    <row r="121" spans="1:19" s="87" customFormat="1" ht="36.75" customHeight="1" x14ac:dyDescent="0.25">
      <c r="A121" s="133"/>
      <c r="B121" s="9">
        <v>1517310</v>
      </c>
      <c r="C121" s="9">
        <v>7310</v>
      </c>
      <c r="D121" s="4" t="s">
        <v>125</v>
      </c>
      <c r="E121" s="50" t="s">
        <v>126</v>
      </c>
      <c r="F121" s="181" t="s">
        <v>247</v>
      </c>
      <c r="G121" s="80" t="s">
        <v>257</v>
      </c>
      <c r="H121" s="33">
        <v>50000</v>
      </c>
      <c r="I121" s="170">
        <v>1000</v>
      </c>
      <c r="J121" s="79"/>
      <c r="K121" s="152"/>
      <c r="L121" s="43"/>
      <c r="M121" s="43"/>
      <c r="N121" s="43"/>
      <c r="O121" s="43"/>
      <c r="P121" s="43"/>
      <c r="Q121" s="43"/>
      <c r="R121" s="43"/>
      <c r="S121" s="43"/>
    </row>
    <row r="122" spans="1:19" s="87" customFormat="1" ht="31.5" x14ac:dyDescent="0.25">
      <c r="A122" s="133"/>
      <c r="B122" s="9">
        <v>1517310</v>
      </c>
      <c r="C122" s="9">
        <v>7310</v>
      </c>
      <c r="D122" s="4" t="s">
        <v>125</v>
      </c>
      <c r="E122" s="50" t="s">
        <v>126</v>
      </c>
      <c r="F122" s="181" t="s">
        <v>246</v>
      </c>
      <c r="G122" s="80" t="s">
        <v>256</v>
      </c>
      <c r="H122" s="33">
        <v>1457000</v>
      </c>
      <c r="I122" s="170">
        <v>3780</v>
      </c>
      <c r="J122" s="79">
        <v>1</v>
      </c>
      <c r="K122" s="123"/>
      <c r="L122" s="43"/>
      <c r="M122" s="43"/>
      <c r="N122" s="43"/>
      <c r="O122" s="43"/>
      <c r="P122" s="43"/>
      <c r="Q122" s="43"/>
      <c r="R122" s="43"/>
      <c r="S122" s="43"/>
    </row>
    <row r="123" spans="1:19" s="87" customFormat="1" ht="33" customHeight="1" x14ac:dyDescent="0.25">
      <c r="A123" s="133"/>
      <c r="B123" s="9">
        <v>1517310</v>
      </c>
      <c r="C123" s="9">
        <v>7310</v>
      </c>
      <c r="D123" s="4" t="s">
        <v>125</v>
      </c>
      <c r="E123" s="50" t="s">
        <v>126</v>
      </c>
      <c r="F123" s="181" t="s">
        <v>248</v>
      </c>
      <c r="G123" s="80" t="s">
        <v>257</v>
      </c>
      <c r="H123" s="33">
        <v>155000</v>
      </c>
      <c r="I123" s="170">
        <v>155000</v>
      </c>
      <c r="J123" s="79"/>
      <c r="K123" s="43"/>
      <c r="L123" s="43"/>
      <c r="M123" s="43"/>
      <c r="N123" s="43"/>
      <c r="O123" s="43"/>
      <c r="P123" s="43"/>
      <c r="Q123" s="43"/>
      <c r="R123" s="43"/>
      <c r="S123" s="43"/>
    </row>
    <row r="124" spans="1:19" s="87" customFormat="1" ht="38.25" customHeight="1" x14ac:dyDescent="0.25">
      <c r="A124" s="133"/>
      <c r="B124" s="9">
        <v>1517310</v>
      </c>
      <c r="C124" s="9">
        <v>7310</v>
      </c>
      <c r="D124" s="4" t="s">
        <v>125</v>
      </c>
      <c r="E124" s="50" t="s">
        <v>126</v>
      </c>
      <c r="F124" s="181" t="s">
        <v>284</v>
      </c>
      <c r="G124" s="80" t="s">
        <v>257</v>
      </c>
      <c r="H124" s="33">
        <v>11927184</v>
      </c>
      <c r="I124" s="170">
        <v>11763854</v>
      </c>
      <c r="J124" s="79"/>
      <c r="K124" s="145"/>
      <c r="L124" s="43"/>
      <c r="M124" s="43"/>
      <c r="N124" s="43"/>
      <c r="O124" s="43"/>
      <c r="P124" s="43"/>
      <c r="Q124" s="43"/>
      <c r="R124" s="43"/>
      <c r="S124" s="43"/>
    </row>
    <row r="125" spans="1:19" s="87" customFormat="1" ht="46.5" customHeight="1" x14ac:dyDescent="0.25">
      <c r="A125" s="133"/>
      <c r="B125" s="9">
        <v>1517310</v>
      </c>
      <c r="C125" s="9">
        <v>7310</v>
      </c>
      <c r="D125" s="4" t="s">
        <v>125</v>
      </c>
      <c r="E125" s="50" t="s">
        <v>126</v>
      </c>
      <c r="F125" s="181" t="s">
        <v>288</v>
      </c>
      <c r="G125" s="80" t="s">
        <v>257</v>
      </c>
      <c r="H125" s="33">
        <v>46416</v>
      </c>
      <c r="I125" s="170">
        <v>46416</v>
      </c>
      <c r="J125" s="79"/>
      <c r="K125" s="152"/>
      <c r="L125" s="43"/>
      <c r="M125" s="43"/>
      <c r="N125" s="43"/>
      <c r="O125" s="43"/>
      <c r="P125" s="43"/>
      <c r="Q125" s="43"/>
      <c r="R125" s="43"/>
      <c r="S125" s="43"/>
    </row>
    <row r="126" spans="1:19" s="87" customFormat="1" ht="31.5" x14ac:dyDescent="0.25">
      <c r="A126" s="133"/>
      <c r="B126" s="9">
        <v>1517310</v>
      </c>
      <c r="C126" s="9">
        <v>7310</v>
      </c>
      <c r="D126" s="4" t="s">
        <v>125</v>
      </c>
      <c r="E126" s="50" t="s">
        <v>126</v>
      </c>
      <c r="F126" s="181" t="s">
        <v>278</v>
      </c>
      <c r="G126" s="80" t="s">
        <v>257</v>
      </c>
      <c r="H126" s="33">
        <v>1500000</v>
      </c>
      <c r="I126" s="170">
        <v>1500000</v>
      </c>
      <c r="J126" s="79">
        <v>1</v>
      </c>
      <c r="K126" s="43"/>
      <c r="L126" s="43"/>
      <c r="M126" s="43"/>
      <c r="N126" s="43"/>
      <c r="O126" s="43"/>
      <c r="P126" s="43"/>
      <c r="Q126" s="43"/>
      <c r="R126" s="43"/>
      <c r="S126" s="43"/>
    </row>
    <row r="127" spans="1:19" s="87" customFormat="1" ht="46.5" customHeight="1" x14ac:dyDescent="0.25">
      <c r="A127" s="133"/>
      <c r="B127" s="9">
        <v>1517310</v>
      </c>
      <c r="C127" s="9">
        <v>7310</v>
      </c>
      <c r="D127" s="4" t="s">
        <v>125</v>
      </c>
      <c r="E127" s="50" t="s">
        <v>126</v>
      </c>
      <c r="F127" s="181" t="s">
        <v>309</v>
      </c>
      <c r="G127" s="80" t="s">
        <v>257</v>
      </c>
      <c r="H127" s="33">
        <v>39883</v>
      </c>
      <c r="I127" s="170">
        <v>39883</v>
      </c>
      <c r="J127" s="79"/>
      <c r="K127" s="152"/>
      <c r="L127" s="43"/>
      <c r="M127" s="43"/>
      <c r="N127" s="43"/>
      <c r="O127" s="43"/>
      <c r="P127" s="43"/>
      <c r="Q127" s="43"/>
      <c r="R127" s="43"/>
      <c r="S127" s="43"/>
    </row>
    <row r="128" spans="1:19" s="57" customFormat="1" ht="3" hidden="1" customHeight="1" x14ac:dyDescent="0.25">
      <c r="A128" s="129"/>
      <c r="B128" s="74">
        <v>1517320</v>
      </c>
      <c r="C128" s="74">
        <v>7320</v>
      </c>
      <c r="D128" s="5"/>
      <c r="E128" s="140" t="s">
        <v>240</v>
      </c>
      <c r="F128" s="182"/>
      <c r="G128" s="85"/>
      <c r="H128" s="13"/>
      <c r="I128" s="171" t="e">
        <f>I134+I136+#REF!</f>
        <v>#REF!</v>
      </c>
      <c r="J128" s="86"/>
    </row>
    <row r="129" spans="1:14" s="57" customFormat="1" ht="33" customHeight="1" x14ac:dyDescent="0.25">
      <c r="A129" s="129"/>
      <c r="B129" s="9">
        <v>1517310</v>
      </c>
      <c r="C129" s="9">
        <v>7310</v>
      </c>
      <c r="D129" s="4" t="s">
        <v>125</v>
      </c>
      <c r="E129" s="50" t="s">
        <v>126</v>
      </c>
      <c r="F129" s="181" t="s">
        <v>307</v>
      </c>
      <c r="G129" s="45" t="s">
        <v>257</v>
      </c>
      <c r="H129" s="109">
        <v>141574</v>
      </c>
      <c r="I129" s="170">
        <v>141574</v>
      </c>
      <c r="J129" s="151"/>
      <c r="K129" s="167"/>
    </row>
    <row r="130" spans="1:14" s="57" customFormat="1" ht="33" customHeight="1" x14ac:dyDescent="0.25">
      <c r="A130" s="129"/>
      <c r="B130" s="9">
        <v>1517310</v>
      </c>
      <c r="C130" s="9">
        <v>7310</v>
      </c>
      <c r="D130" s="4" t="s">
        <v>125</v>
      </c>
      <c r="E130" s="50" t="s">
        <v>126</v>
      </c>
      <c r="F130" s="181" t="s">
        <v>318</v>
      </c>
      <c r="G130" s="45" t="s">
        <v>257</v>
      </c>
      <c r="H130" s="109">
        <v>63177</v>
      </c>
      <c r="I130" s="170">
        <v>63177</v>
      </c>
      <c r="J130" s="151"/>
      <c r="K130" s="179"/>
    </row>
    <row r="131" spans="1:14" s="57" customFormat="1" ht="36" customHeight="1" x14ac:dyDescent="0.25">
      <c r="A131" s="129"/>
      <c r="B131" s="9">
        <v>1517310</v>
      </c>
      <c r="C131" s="9">
        <v>7310</v>
      </c>
      <c r="D131" s="4" t="s">
        <v>125</v>
      </c>
      <c r="E131" s="50" t="s">
        <v>126</v>
      </c>
      <c r="F131" s="181" t="s">
        <v>319</v>
      </c>
      <c r="G131" s="45" t="s">
        <v>257</v>
      </c>
      <c r="H131" s="109">
        <v>14800</v>
      </c>
      <c r="I131" s="170">
        <v>14800</v>
      </c>
      <c r="J131" s="151"/>
      <c r="K131" s="56"/>
    </row>
    <row r="132" spans="1:14" s="57" customFormat="1" ht="51" customHeight="1" x14ac:dyDescent="0.25">
      <c r="A132" s="129"/>
      <c r="B132" s="9">
        <v>1517310</v>
      </c>
      <c r="C132" s="9">
        <v>7310</v>
      </c>
      <c r="D132" s="4" t="s">
        <v>125</v>
      </c>
      <c r="E132" s="50" t="s">
        <v>126</v>
      </c>
      <c r="F132" s="181" t="s">
        <v>320</v>
      </c>
      <c r="G132" s="45" t="s">
        <v>257</v>
      </c>
      <c r="H132" s="109">
        <v>11500</v>
      </c>
      <c r="I132" s="170">
        <v>11500</v>
      </c>
      <c r="J132" s="151"/>
      <c r="K132" s="56"/>
    </row>
    <row r="133" spans="1:14" s="57" customFormat="1" ht="51" customHeight="1" x14ac:dyDescent="0.25">
      <c r="A133" s="129"/>
      <c r="B133" s="9">
        <v>1517310</v>
      </c>
      <c r="C133" s="9">
        <v>7310</v>
      </c>
      <c r="D133" s="4" t="s">
        <v>125</v>
      </c>
      <c r="E133" s="50" t="s">
        <v>126</v>
      </c>
      <c r="F133" s="181" t="s">
        <v>321</v>
      </c>
      <c r="G133" s="45" t="s">
        <v>257</v>
      </c>
      <c r="H133" s="109">
        <v>136600</v>
      </c>
      <c r="I133" s="170">
        <v>136600</v>
      </c>
      <c r="J133" s="151"/>
      <c r="K133" s="115"/>
      <c r="M133" s="164"/>
      <c r="N133" s="165"/>
    </row>
    <row r="134" spans="1:14" s="43" customFormat="1" ht="46.5" customHeight="1" x14ac:dyDescent="0.25">
      <c r="A134" s="131"/>
      <c r="B134" s="9">
        <v>1517321</v>
      </c>
      <c r="C134" s="9">
        <v>7321</v>
      </c>
      <c r="D134" s="4" t="s">
        <v>125</v>
      </c>
      <c r="E134" s="50" t="s">
        <v>239</v>
      </c>
      <c r="F134" s="105" t="s">
        <v>238</v>
      </c>
      <c r="G134" s="80" t="s">
        <v>216</v>
      </c>
      <c r="H134" s="33">
        <v>1442213</v>
      </c>
      <c r="I134" s="26">
        <v>28139</v>
      </c>
      <c r="J134" s="79">
        <v>1</v>
      </c>
      <c r="K134" s="152"/>
      <c r="L134" s="152"/>
    </row>
    <row r="135" spans="1:14" s="43" customFormat="1" ht="31.5" x14ac:dyDescent="0.25">
      <c r="A135" s="131"/>
      <c r="B135" s="9">
        <v>1517321</v>
      </c>
      <c r="C135" s="9">
        <v>7321</v>
      </c>
      <c r="D135" s="4" t="s">
        <v>125</v>
      </c>
      <c r="E135" s="50" t="s">
        <v>239</v>
      </c>
      <c r="F135" s="105" t="s">
        <v>305</v>
      </c>
      <c r="G135" s="80" t="s">
        <v>257</v>
      </c>
      <c r="H135" s="33">
        <v>499685</v>
      </c>
      <c r="I135" s="26">
        <v>499685</v>
      </c>
      <c r="J135" s="79">
        <v>1</v>
      </c>
      <c r="K135" s="167"/>
    </row>
    <row r="136" spans="1:14" s="43" customFormat="1" ht="34.5" customHeight="1" x14ac:dyDescent="0.25">
      <c r="A136" s="131"/>
      <c r="B136" s="9">
        <v>1517322</v>
      </c>
      <c r="C136" s="9">
        <v>7322</v>
      </c>
      <c r="D136" s="4" t="s">
        <v>125</v>
      </c>
      <c r="E136" s="50" t="s">
        <v>241</v>
      </c>
      <c r="F136" s="105" t="s">
        <v>242</v>
      </c>
      <c r="G136" s="80" t="s">
        <v>256</v>
      </c>
      <c r="H136" s="33">
        <v>1463272</v>
      </c>
      <c r="I136" s="26">
        <v>5940</v>
      </c>
      <c r="J136" s="79">
        <v>1</v>
      </c>
      <c r="K136" s="145"/>
    </row>
    <row r="137" spans="1:14" s="43" customFormat="1" ht="51.75" customHeight="1" x14ac:dyDescent="0.25">
      <c r="A137" s="131"/>
      <c r="B137" s="9">
        <v>1517325</v>
      </c>
      <c r="C137" s="9">
        <v>7325</v>
      </c>
      <c r="D137" s="4" t="s">
        <v>125</v>
      </c>
      <c r="E137" s="50" t="s">
        <v>243</v>
      </c>
      <c r="F137" s="105" t="s">
        <v>310</v>
      </c>
      <c r="G137" s="80" t="s">
        <v>257</v>
      </c>
      <c r="H137" s="109">
        <v>100000</v>
      </c>
      <c r="I137" s="26">
        <v>100000</v>
      </c>
      <c r="J137" s="79"/>
      <c r="K137" s="145"/>
      <c r="L137" s="145"/>
    </row>
    <row r="138" spans="1:14" s="43" customFormat="1" ht="31.5" x14ac:dyDescent="0.25">
      <c r="A138" s="131"/>
      <c r="B138" s="9">
        <v>1517330</v>
      </c>
      <c r="C138" s="9">
        <v>7330</v>
      </c>
      <c r="D138" s="4" t="s">
        <v>125</v>
      </c>
      <c r="E138" s="50" t="s">
        <v>271</v>
      </c>
      <c r="F138" s="105" t="s">
        <v>289</v>
      </c>
      <c r="G138" s="80" t="s">
        <v>257</v>
      </c>
      <c r="H138" s="33">
        <v>9039795</v>
      </c>
      <c r="I138" s="26">
        <v>24000</v>
      </c>
      <c r="J138" s="79"/>
    </row>
    <row r="139" spans="1:14" s="43" customFormat="1" ht="31.5" x14ac:dyDescent="0.25">
      <c r="A139" s="131"/>
      <c r="B139" s="9">
        <v>1517330</v>
      </c>
      <c r="C139" s="9">
        <v>7330</v>
      </c>
      <c r="D139" s="4" t="s">
        <v>125</v>
      </c>
      <c r="E139" s="50" t="s">
        <v>271</v>
      </c>
      <c r="F139" s="105" t="s">
        <v>270</v>
      </c>
      <c r="G139" s="80" t="s">
        <v>257</v>
      </c>
      <c r="H139" s="33">
        <v>61337</v>
      </c>
      <c r="I139" s="26">
        <v>61337</v>
      </c>
      <c r="J139" s="79"/>
      <c r="K139" s="152"/>
    </row>
    <row r="140" spans="1:14" s="43" customFormat="1" ht="31.5" x14ac:dyDescent="0.25">
      <c r="A140" s="131"/>
      <c r="B140" s="9">
        <v>1517330</v>
      </c>
      <c r="C140" s="9">
        <v>7330</v>
      </c>
      <c r="D140" s="4" t="s">
        <v>125</v>
      </c>
      <c r="E140" s="50" t="s">
        <v>271</v>
      </c>
      <c r="F140" s="105" t="s">
        <v>283</v>
      </c>
      <c r="G140" s="80" t="s">
        <v>257</v>
      </c>
      <c r="H140" s="33">
        <v>279907</v>
      </c>
      <c r="I140" s="26">
        <v>279907</v>
      </c>
      <c r="J140" s="79"/>
      <c r="K140" s="152"/>
    </row>
    <row r="141" spans="1:14" s="43" customFormat="1" ht="31.5" x14ac:dyDescent="0.25">
      <c r="A141" s="131"/>
      <c r="B141" s="9">
        <v>1517330</v>
      </c>
      <c r="C141" s="9">
        <v>7330</v>
      </c>
      <c r="D141" s="4" t="s">
        <v>125</v>
      </c>
      <c r="E141" s="50" t="s">
        <v>271</v>
      </c>
      <c r="F141" s="105" t="s">
        <v>329</v>
      </c>
      <c r="G141" s="80" t="s">
        <v>257</v>
      </c>
      <c r="H141" s="33">
        <v>29689</v>
      </c>
      <c r="I141" s="26">
        <v>29689</v>
      </c>
      <c r="J141" s="79"/>
      <c r="K141" s="145"/>
    </row>
    <row r="142" spans="1:14" s="43" customFormat="1" ht="33" customHeight="1" x14ac:dyDescent="0.25">
      <c r="A142" s="131"/>
      <c r="B142" s="9">
        <v>1517361</v>
      </c>
      <c r="C142" s="9">
        <v>7361</v>
      </c>
      <c r="D142" s="4" t="s">
        <v>25</v>
      </c>
      <c r="E142" s="50" t="s">
        <v>293</v>
      </c>
      <c r="F142" s="105" t="s">
        <v>285</v>
      </c>
      <c r="G142" s="80" t="s">
        <v>257</v>
      </c>
      <c r="H142" s="33">
        <v>79115726</v>
      </c>
      <c r="I142" s="117">
        <v>468821</v>
      </c>
      <c r="J142" s="79"/>
    </row>
    <row r="143" spans="1:14" s="57" customFormat="1" ht="15.75" hidden="1" x14ac:dyDescent="0.25">
      <c r="A143" s="129"/>
      <c r="B143" s="74">
        <v>1517360</v>
      </c>
      <c r="C143" s="74">
        <v>7360</v>
      </c>
      <c r="D143" s="5"/>
      <c r="E143" s="140" t="s">
        <v>244</v>
      </c>
      <c r="F143" s="141"/>
      <c r="G143" s="85"/>
      <c r="H143" s="13"/>
      <c r="I143" s="158">
        <f>I144</f>
        <v>75973776</v>
      </c>
      <c r="J143" s="86"/>
    </row>
    <row r="144" spans="1:14" s="43" customFormat="1" ht="41.25" customHeight="1" x14ac:dyDescent="0.25">
      <c r="A144" s="131"/>
      <c r="B144" s="9">
        <v>1517366</v>
      </c>
      <c r="C144" s="9" t="s">
        <v>232</v>
      </c>
      <c r="D144" s="4" t="s">
        <v>25</v>
      </c>
      <c r="E144" s="50" t="s">
        <v>233</v>
      </c>
      <c r="F144" s="142" t="s">
        <v>8</v>
      </c>
      <c r="G144" s="80"/>
      <c r="H144" s="33"/>
      <c r="I144" s="117">
        <v>75973776</v>
      </c>
      <c r="J144" s="79"/>
      <c r="L144" s="145"/>
    </row>
    <row r="145" spans="1:19" s="148" customFormat="1" ht="31.5" hidden="1" x14ac:dyDescent="0.25">
      <c r="A145" s="131" t="s">
        <v>124</v>
      </c>
      <c r="B145" s="9">
        <v>1517460</v>
      </c>
      <c r="C145" s="4" t="s">
        <v>137</v>
      </c>
      <c r="D145" s="4"/>
      <c r="E145" s="26" t="s">
        <v>136</v>
      </c>
      <c r="F145" s="22" t="s">
        <v>8</v>
      </c>
      <c r="G145" s="31"/>
      <c r="H145" s="33"/>
      <c r="I145" s="161">
        <f>I146</f>
        <v>38016193</v>
      </c>
      <c r="J145" s="39"/>
      <c r="K145" s="43"/>
      <c r="L145" s="43"/>
      <c r="M145" s="43"/>
      <c r="N145" s="43"/>
      <c r="O145" s="43"/>
      <c r="P145" s="43"/>
      <c r="Q145" s="43"/>
      <c r="R145" s="43"/>
      <c r="S145" s="43"/>
    </row>
    <row r="146" spans="1:19" s="148" customFormat="1" ht="37.5" customHeight="1" x14ac:dyDescent="0.25">
      <c r="A146" s="131" t="s">
        <v>124</v>
      </c>
      <c r="B146" s="9">
        <v>1517461</v>
      </c>
      <c r="C146" s="9">
        <v>7461</v>
      </c>
      <c r="D146" s="4" t="s">
        <v>24</v>
      </c>
      <c r="E146" s="143" t="s">
        <v>115</v>
      </c>
      <c r="F146" s="22" t="s">
        <v>8</v>
      </c>
      <c r="G146" s="31"/>
      <c r="H146" s="33"/>
      <c r="I146" s="161">
        <v>38016193</v>
      </c>
      <c r="J146" s="39"/>
      <c r="K146" s="152"/>
      <c r="L146"/>
      <c r="M146" s="43"/>
      <c r="N146" s="97"/>
      <c r="O146" s="97"/>
      <c r="P146" s="97"/>
      <c r="Q146" s="43"/>
      <c r="R146" s="43"/>
      <c r="S146" s="43"/>
    </row>
    <row r="147" spans="1:19" s="148" customFormat="1" ht="49.5" customHeight="1" x14ac:dyDescent="0.25">
      <c r="A147" s="131"/>
      <c r="B147" s="9">
        <v>1518350</v>
      </c>
      <c r="C147" s="9">
        <v>8350</v>
      </c>
      <c r="D147" s="4" t="s">
        <v>302</v>
      </c>
      <c r="E147" s="144" t="s">
        <v>303</v>
      </c>
      <c r="F147" s="22" t="s">
        <v>308</v>
      </c>
      <c r="G147" s="31">
        <v>2019</v>
      </c>
      <c r="H147" s="29">
        <v>11087713</v>
      </c>
      <c r="I147" s="161">
        <v>9900000</v>
      </c>
      <c r="J147" s="79">
        <v>1</v>
      </c>
      <c r="K147" s="43"/>
      <c r="L147" s="43"/>
      <c r="M147" s="43"/>
      <c r="N147" s="43"/>
      <c r="O147" s="43"/>
      <c r="P147" s="43"/>
      <c r="Q147" s="43"/>
      <c r="R147" s="43"/>
      <c r="S147" s="43"/>
    </row>
    <row r="148" spans="1:19" s="57" customFormat="1" ht="31.5" x14ac:dyDescent="0.25">
      <c r="A148" s="129"/>
      <c r="B148" s="74">
        <v>3100000</v>
      </c>
      <c r="C148" s="74"/>
      <c r="D148" s="5"/>
      <c r="E148" s="90" t="s">
        <v>29</v>
      </c>
      <c r="F148" s="12"/>
      <c r="G148" s="106"/>
      <c r="H148" s="94"/>
      <c r="I148" s="163">
        <f>I149</f>
        <v>674000</v>
      </c>
      <c r="J148" s="107"/>
    </row>
    <row r="149" spans="1:19" s="148" customFormat="1" ht="31.5" x14ac:dyDescent="0.25">
      <c r="A149" s="131"/>
      <c r="B149" s="9">
        <v>3110000</v>
      </c>
      <c r="C149" s="9"/>
      <c r="D149" s="4"/>
      <c r="E149" s="88" t="s">
        <v>29</v>
      </c>
      <c r="F149" s="22"/>
      <c r="G149" s="108"/>
      <c r="H149" s="109"/>
      <c r="I149" s="172">
        <f>I150+I152+I151</f>
        <v>674000</v>
      </c>
      <c r="J149" s="110"/>
      <c r="K149" s="43"/>
      <c r="L149" s="43"/>
      <c r="M149" s="43"/>
      <c r="N149" s="43"/>
      <c r="O149" s="43"/>
      <c r="P149" s="43"/>
      <c r="Q149" s="43"/>
      <c r="R149" s="43"/>
      <c r="S149" s="43"/>
    </row>
    <row r="150" spans="1:19" s="148" customFormat="1" ht="34.5" customHeight="1" x14ac:dyDescent="0.25">
      <c r="A150" s="131"/>
      <c r="B150" s="9">
        <v>3110160</v>
      </c>
      <c r="C150" s="4" t="s">
        <v>72</v>
      </c>
      <c r="D150" s="4" t="s">
        <v>15</v>
      </c>
      <c r="E150" s="26" t="s">
        <v>79</v>
      </c>
      <c r="F150" s="22" t="s">
        <v>8</v>
      </c>
      <c r="G150" s="108"/>
      <c r="H150" s="109"/>
      <c r="I150" s="173">
        <v>25000</v>
      </c>
      <c r="J150" s="110"/>
      <c r="K150" s="43"/>
      <c r="L150" s="43"/>
      <c r="M150" s="43"/>
      <c r="N150" s="43"/>
      <c r="O150" s="43"/>
      <c r="P150" s="43"/>
      <c r="Q150" s="43"/>
      <c r="R150" s="43"/>
      <c r="S150" s="43"/>
    </row>
    <row r="151" spans="1:19" s="148" customFormat="1" ht="34.5" customHeight="1" x14ac:dyDescent="0.25">
      <c r="A151" s="131"/>
      <c r="B151" s="9">
        <v>3116082</v>
      </c>
      <c r="C151" s="4" t="s">
        <v>279</v>
      </c>
      <c r="D151" s="4" t="s">
        <v>277</v>
      </c>
      <c r="E151" s="26" t="s">
        <v>280</v>
      </c>
      <c r="F151" s="22" t="s">
        <v>8</v>
      </c>
      <c r="G151" s="108"/>
      <c r="H151" s="109"/>
      <c r="I151" s="173">
        <v>450000</v>
      </c>
      <c r="J151" s="110"/>
      <c r="K151" s="43"/>
      <c r="L151" s="43"/>
      <c r="M151" s="43"/>
      <c r="N151" s="43"/>
      <c r="O151" s="43"/>
      <c r="P151" s="43"/>
      <c r="Q151" s="43"/>
      <c r="R151" s="43"/>
      <c r="S151" s="43"/>
    </row>
    <row r="152" spans="1:19" s="148" customFormat="1" ht="31.5" x14ac:dyDescent="0.25">
      <c r="A152" s="131"/>
      <c r="B152" s="9">
        <v>3117650</v>
      </c>
      <c r="C152" s="9">
        <v>7650</v>
      </c>
      <c r="D152" s="4" t="s">
        <v>25</v>
      </c>
      <c r="E152" s="50" t="s">
        <v>99</v>
      </c>
      <c r="F152" s="22" t="s">
        <v>8</v>
      </c>
      <c r="G152" s="108"/>
      <c r="H152" s="109"/>
      <c r="I152" s="173">
        <v>199000</v>
      </c>
      <c r="J152" s="110"/>
      <c r="K152" s="43"/>
      <c r="L152" s="43"/>
      <c r="M152" s="43"/>
      <c r="N152" s="43"/>
      <c r="O152" s="43"/>
      <c r="P152" s="43"/>
      <c r="Q152" s="43"/>
      <c r="R152" s="43"/>
      <c r="S152" s="43"/>
    </row>
    <row r="153" spans="1:19" s="57" customFormat="1" ht="31.5" customHeight="1" x14ac:dyDescent="0.25">
      <c r="A153" s="129" t="s">
        <v>160</v>
      </c>
      <c r="B153" s="70">
        <v>3700000</v>
      </c>
      <c r="C153" s="70"/>
      <c r="D153" s="71"/>
      <c r="E153" s="111" t="s">
        <v>161</v>
      </c>
      <c r="F153" s="112"/>
      <c r="G153" s="27"/>
      <c r="H153" s="27"/>
      <c r="I153" s="158">
        <f>I154</f>
        <v>3075500</v>
      </c>
      <c r="J153" s="37"/>
      <c r="K153" s="56"/>
    </row>
    <row r="154" spans="1:19" ht="31.5" x14ac:dyDescent="0.25">
      <c r="A154" s="131" t="s">
        <v>162</v>
      </c>
      <c r="B154" s="23">
        <v>3710000</v>
      </c>
      <c r="C154" s="23"/>
      <c r="D154" s="41"/>
      <c r="E154" s="89" t="s">
        <v>161</v>
      </c>
      <c r="F154" s="114" t="s">
        <v>8</v>
      </c>
      <c r="G154" s="27"/>
      <c r="H154" s="27"/>
      <c r="I154" s="162">
        <f>I155+I156</f>
        <v>3075500</v>
      </c>
      <c r="J154" s="29"/>
      <c r="K154" s="150"/>
      <c r="L154" s="43"/>
      <c r="M154" s="43"/>
      <c r="N154" s="43"/>
      <c r="O154" s="43"/>
      <c r="P154" s="43"/>
      <c r="Q154" s="43"/>
      <c r="R154" s="43"/>
      <c r="S154" s="43"/>
    </row>
    <row r="155" spans="1:19" ht="33.75" customHeight="1" x14ac:dyDescent="0.25">
      <c r="A155" s="131"/>
      <c r="B155" s="116">
        <v>3710160</v>
      </c>
      <c r="C155" s="41" t="s">
        <v>72</v>
      </c>
      <c r="D155" s="41" t="s">
        <v>15</v>
      </c>
      <c r="E155" s="117" t="s">
        <v>79</v>
      </c>
      <c r="F155" s="114" t="s">
        <v>8</v>
      </c>
      <c r="G155" s="27"/>
      <c r="H155" s="27"/>
      <c r="I155" s="117">
        <v>838500</v>
      </c>
      <c r="J155" s="29"/>
      <c r="K155" s="167"/>
      <c r="L155" s="150"/>
      <c r="M155" s="152"/>
      <c r="N155" s="43"/>
      <c r="O155" s="43"/>
      <c r="P155" s="43"/>
      <c r="Q155" s="43"/>
      <c r="R155" s="43"/>
      <c r="S155" s="43"/>
    </row>
    <row r="156" spans="1:19" ht="35.25" customHeight="1" x14ac:dyDescent="0.25">
      <c r="A156" s="131" t="s">
        <v>163</v>
      </c>
      <c r="B156" s="23">
        <v>3719800</v>
      </c>
      <c r="C156" s="149">
        <v>9800</v>
      </c>
      <c r="D156" s="41" t="s">
        <v>164</v>
      </c>
      <c r="E156" s="113" t="s">
        <v>294</v>
      </c>
      <c r="F156" s="114" t="s">
        <v>8</v>
      </c>
      <c r="G156" s="27"/>
      <c r="H156" s="27"/>
      <c r="I156" s="117">
        <v>2237000</v>
      </c>
      <c r="J156" s="29"/>
      <c r="K156" s="21"/>
      <c r="L156" s="43"/>
      <c r="M156" s="43"/>
      <c r="N156" s="43"/>
      <c r="O156" s="43"/>
      <c r="P156" s="43"/>
      <c r="Q156" s="43"/>
      <c r="R156" s="43"/>
      <c r="S156" s="43"/>
    </row>
    <row r="157" spans="1:19" ht="16.5" customHeight="1" x14ac:dyDescent="0.25">
      <c r="A157" s="134" t="s">
        <v>10</v>
      </c>
      <c r="B157" s="118"/>
      <c r="C157" s="118"/>
      <c r="D157" s="118"/>
      <c r="E157" s="118"/>
      <c r="F157" s="118"/>
      <c r="G157" s="11"/>
      <c r="H157" s="11"/>
      <c r="I157" s="158">
        <f>I14+I24+I32+I44+I57+I60+I69+I76+I91+I148+I153</f>
        <v>330399399</v>
      </c>
      <c r="J157" s="37"/>
      <c r="K157" s="43"/>
      <c r="L157" s="43"/>
      <c r="M157" s="43"/>
      <c r="N157" s="43"/>
      <c r="O157" s="43"/>
      <c r="P157" s="43"/>
      <c r="Q157" s="43"/>
      <c r="R157" s="43"/>
      <c r="S157" s="43"/>
    </row>
    <row r="158" spans="1:19" ht="16.5" customHeight="1" x14ac:dyDescent="0.25">
      <c r="A158" s="34"/>
      <c r="B158" s="119"/>
      <c r="C158" s="119"/>
      <c r="D158" s="119"/>
      <c r="E158" s="119"/>
      <c r="F158" s="119"/>
      <c r="G158" s="35"/>
      <c r="H158" s="35"/>
      <c r="I158" s="176"/>
      <c r="J158" s="36"/>
      <c r="K158" s="43"/>
      <c r="L158" s="43"/>
      <c r="M158" s="43"/>
      <c r="N158" s="43"/>
      <c r="O158" s="43"/>
      <c r="P158" s="43"/>
      <c r="Q158" s="43"/>
      <c r="R158" s="43"/>
      <c r="S158" s="43"/>
    </row>
    <row r="159" spans="1:19" ht="16.5" customHeight="1" x14ac:dyDescent="0.25">
      <c r="A159" s="34"/>
      <c r="B159" s="119"/>
      <c r="C159" s="119"/>
      <c r="D159" s="119"/>
      <c r="E159" s="119"/>
      <c r="F159" s="119"/>
      <c r="G159" s="35"/>
      <c r="H159" s="35"/>
      <c r="I159" s="166"/>
      <c r="J159" s="174"/>
      <c r="K159" s="43"/>
      <c r="L159" s="43"/>
      <c r="M159" s="43"/>
      <c r="N159" s="43"/>
      <c r="O159" s="43"/>
      <c r="P159" s="43"/>
      <c r="Q159" s="43"/>
      <c r="R159" s="43"/>
      <c r="S159" s="43"/>
    </row>
    <row r="160" spans="1:19" ht="9" customHeight="1" x14ac:dyDescent="0.25">
      <c r="B160" s="14"/>
      <c r="C160" s="14"/>
      <c r="D160" s="14"/>
      <c r="E160" s="15"/>
      <c r="F160" s="15"/>
      <c r="G160" s="14"/>
      <c r="H160" s="14"/>
      <c r="I160" s="16"/>
      <c r="J160" s="16"/>
      <c r="K160" s="43"/>
      <c r="L160" s="43"/>
      <c r="M160" s="43"/>
      <c r="N160" s="43"/>
      <c r="O160" s="43"/>
      <c r="P160" s="43"/>
      <c r="Q160" s="43"/>
      <c r="R160" s="43"/>
      <c r="S160" s="43"/>
    </row>
    <row r="161" spans="2:19" ht="16.5" hidden="1" customHeight="1" x14ac:dyDescent="0.25">
      <c r="B161" s="14"/>
      <c r="C161" s="14"/>
      <c r="D161" s="14"/>
      <c r="E161" s="16"/>
      <c r="F161" s="16"/>
      <c r="G161" s="14"/>
      <c r="H161" s="14"/>
      <c r="I161" s="17"/>
      <c r="J161" s="14"/>
      <c r="K161" s="43"/>
      <c r="L161" s="43"/>
      <c r="M161" s="43"/>
      <c r="N161" s="43"/>
      <c r="O161" s="43"/>
      <c r="P161" s="43"/>
      <c r="Q161" s="43"/>
      <c r="R161" s="43"/>
      <c r="S161" s="43"/>
    </row>
    <row r="162" spans="2:19" ht="12.75" customHeight="1" x14ac:dyDescent="0.25">
      <c r="B162" s="15" t="s">
        <v>28</v>
      </c>
      <c r="C162" s="15"/>
      <c r="D162" s="61"/>
      <c r="E162" s="61"/>
      <c r="F162" s="61"/>
      <c r="G162" s="14"/>
      <c r="H162" s="14"/>
      <c r="I162" s="15"/>
      <c r="J162" s="15"/>
      <c r="K162" s="43"/>
      <c r="L162" s="43"/>
      <c r="M162" s="43"/>
      <c r="N162" s="43"/>
      <c r="O162" s="43"/>
      <c r="P162" s="43"/>
      <c r="Q162" s="43"/>
      <c r="R162" s="43"/>
      <c r="S162" s="43"/>
    </row>
    <row r="163" spans="2:19" ht="15.75" x14ac:dyDescent="0.25">
      <c r="B163" s="15" t="s">
        <v>1</v>
      </c>
      <c r="C163" s="15"/>
      <c r="D163" s="61"/>
      <c r="E163" s="61"/>
      <c r="F163" s="61"/>
      <c r="G163" s="32"/>
      <c r="H163" s="14"/>
      <c r="I163" s="18" t="s">
        <v>330</v>
      </c>
      <c r="J163" s="32"/>
      <c r="K163" s="43"/>
      <c r="L163" s="43"/>
      <c r="M163" s="43"/>
      <c r="N163" s="43"/>
      <c r="O163" s="43"/>
      <c r="P163" s="43"/>
      <c r="Q163" s="43"/>
      <c r="R163" s="43"/>
      <c r="S163" s="43"/>
    </row>
    <row r="164" spans="2:19" ht="6.75" customHeight="1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43"/>
      <c r="L164" s="43"/>
      <c r="M164" s="43"/>
      <c r="N164" s="43"/>
      <c r="O164" s="43"/>
      <c r="P164" s="43"/>
      <c r="Q164" s="43"/>
      <c r="R164" s="43"/>
      <c r="S164" s="43"/>
    </row>
    <row r="165" spans="2:19" ht="15.75" x14ac:dyDescent="0.25">
      <c r="B165" s="15" t="s">
        <v>328</v>
      </c>
      <c r="C165" s="15"/>
      <c r="D165" s="61"/>
      <c r="E165" s="61"/>
      <c r="F165" s="61"/>
      <c r="G165" s="19"/>
      <c r="H165" s="19"/>
      <c r="I165" s="202" t="s">
        <v>331</v>
      </c>
      <c r="J165" s="202"/>
      <c r="K165" s="43"/>
      <c r="L165" s="43"/>
      <c r="M165" s="43"/>
      <c r="N165" s="43"/>
      <c r="O165" s="43"/>
      <c r="P165" s="43"/>
      <c r="Q165" s="43"/>
      <c r="R165" s="43"/>
      <c r="S165" s="43"/>
    </row>
    <row r="166" spans="2:19" ht="14.25" x14ac:dyDescent="0.2">
      <c r="B166" s="8"/>
      <c r="C166" s="8"/>
      <c r="D166" s="8"/>
      <c r="E166" s="8"/>
      <c r="F166" s="8"/>
      <c r="G166" s="7"/>
      <c r="H166" s="7"/>
      <c r="I166" s="7"/>
      <c r="J166" s="7"/>
      <c r="L166" s="21"/>
    </row>
    <row r="167" spans="2:19" ht="13.5" customHeight="1" x14ac:dyDescent="0.2">
      <c r="B167" s="2"/>
      <c r="C167" s="2"/>
      <c r="D167" s="2"/>
      <c r="E167" s="2"/>
      <c r="F167" s="2"/>
      <c r="I167" s="21"/>
    </row>
    <row r="168" spans="2:19" x14ac:dyDescent="0.2">
      <c r="B168" s="2"/>
      <c r="C168" s="2"/>
      <c r="D168" s="2"/>
      <c r="E168" s="2"/>
      <c r="F168" s="2"/>
    </row>
    <row r="169" spans="2:19" x14ac:dyDescent="0.2">
      <c r="B169" s="2"/>
      <c r="C169" s="2"/>
      <c r="D169" s="2"/>
      <c r="E169" s="2"/>
      <c r="F169" s="2"/>
      <c r="J169" s="21"/>
    </row>
    <row r="170" spans="2:19" x14ac:dyDescent="0.2">
      <c r="B170" s="2"/>
      <c r="C170" s="2"/>
      <c r="D170" s="2"/>
      <c r="E170" s="2"/>
      <c r="F170" s="2"/>
      <c r="J170" s="21"/>
    </row>
    <row r="171" spans="2:19" ht="43.5" customHeight="1" x14ac:dyDescent="0.2">
      <c r="B171" s="2"/>
      <c r="C171" s="2"/>
      <c r="D171" s="2"/>
      <c r="E171" s="2"/>
      <c r="F171" s="2"/>
      <c r="J171" s="21"/>
    </row>
    <row r="172" spans="2:19" x14ac:dyDescent="0.2">
      <c r="B172" s="75"/>
      <c r="C172" s="2"/>
      <c r="D172" s="2"/>
      <c r="E172" s="2"/>
      <c r="F172" s="2"/>
    </row>
    <row r="173" spans="2:19" x14ac:dyDescent="0.2">
      <c r="B173" s="2"/>
      <c r="C173" s="2"/>
      <c r="D173" s="2"/>
      <c r="E173" s="2"/>
      <c r="F173" s="2"/>
    </row>
    <row r="174" spans="2:19" x14ac:dyDescent="0.2">
      <c r="B174" s="2"/>
      <c r="C174" s="2"/>
      <c r="D174" s="2"/>
      <c r="E174" s="2"/>
      <c r="F174" s="2"/>
    </row>
    <row r="175" spans="2:19" ht="13.5" customHeight="1" x14ac:dyDescent="0.2">
      <c r="B175" s="2"/>
      <c r="C175" s="2"/>
      <c r="D175" s="2"/>
      <c r="E175" s="2"/>
      <c r="F175" s="2"/>
    </row>
    <row r="176" spans="2:19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ht="13.5" customHeight="1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ht="13.5" customHeight="1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ht="13.5" customHeight="1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  <row r="189" spans="2:6" x14ac:dyDescent="0.2">
      <c r="B189" s="2"/>
      <c r="C189" s="2"/>
      <c r="D189" s="2"/>
      <c r="E189" s="2"/>
      <c r="F189" s="2"/>
    </row>
    <row r="190" spans="2:6" x14ac:dyDescent="0.2">
      <c r="B190" s="2"/>
      <c r="C190" s="2"/>
      <c r="D190" s="2"/>
      <c r="E190" s="2"/>
      <c r="F190" s="2"/>
    </row>
    <row r="191" spans="2:6" ht="13.5" customHeight="1" x14ac:dyDescent="0.2">
      <c r="B191" s="2"/>
      <c r="C191" s="2"/>
      <c r="D191" s="2"/>
      <c r="E191" s="2"/>
      <c r="F191" s="2"/>
    </row>
    <row r="192" spans="2:6" x14ac:dyDescent="0.2">
      <c r="B192" s="2"/>
      <c r="C192" s="2"/>
      <c r="D192" s="2"/>
      <c r="E192" s="2"/>
      <c r="F192" s="2"/>
    </row>
    <row r="193" spans="2:8" x14ac:dyDescent="0.2">
      <c r="B193" s="2"/>
      <c r="C193" s="2"/>
      <c r="D193" s="2"/>
      <c r="E193" s="2"/>
      <c r="F193" s="2"/>
    </row>
    <row r="194" spans="2:8" x14ac:dyDescent="0.2">
      <c r="B194" s="2"/>
      <c r="C194" s="2"/>
      <c r="D194" s="2"/>
      <c r="E194" s="2"/>
      <c r="F194" s="2"/>
      <c r="G194" s="2"/>
      <c r="H194" s="2"/>
    </row>
    <row r="195" spans="2:8" ht="13.5" customHeight="1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x14ac:dyDescent="0.2">
      <c r="B198" s="2"/>
      <c r="C198" s="2"/>
      <c r="D198" s="2"/>
      <c r="E198" s="2"/>
      <c r="F198" s="2"/>
      <c r="G198" s="2"/>
      <c r="H198" s="2"/>
    </row>
    <row r="199" spans="2:8" ht="13.5" customHeight="1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x14ac:dyDescent="0.2">
      <c r="B202" s="2"/>
      <c r="C202" s="2"/>
      <c r="D202" s="2"/>
      <c r="E202" s="2"/>
      <c r="F202" s="2"/>
      <c r="G202" s="2"/>
      <c r="H202" s="2"/>
    </row>
    <row r="203" spans="2:8" ht="13.5" customHeight="1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  <c r="F205" s="2"/>
      <c r="G205" s="2"/>
      <c r="H205" s="2"/>
    </row>
    <row r="206" spans="2:8" x14ac:dyDescent="0.2">
      <c r="B206" s="2"/>
      <c r="C206" s="2"/>
      <c r="D206" s="2"/>
      <c r="E206" s="2"/>
      <c r="F206" s="2"/>
      <c r="G206" s="2"/>
      <c r="H206" s="2"/>
    </row>
    <row r="207" spans="2:8" ht="13.5" customHeight="1" x14ac:dyDescent="0.2">
      <c r="B207" s="2"/>
      <c r="C207" s="2"/>
      <c r="D207" s="2"/>
      <c r="E207" s="2"/>
      <c r="F207" s="2"/>
      <c r="G207" s="2"/>
      <c r="H207" s="2"/>
    </row>
    <row r="208" spans="2:8" x14ac:dyDescent="0.2">
      <c r="B208" s="2"/>
      <c r="C208" s="2"/>
      <c r="D208" s="2"/>
      <c r="E208" s="2"/>
      <c r="F208" s="2"/>
      <c r="G208" s="2"/>
      <c r="H208" s="2"/>
    </row>
    <row r="209" spans="2:8" x14ac:dyDescent="0.2">
      <c r="B209" s="2"/>
      <c r="C209" s="2"/>
      <c r="D209" s="2"/>
      <c r="E209" s="2"/>
      <c r="F209" s="2"/>
      <c r="G209" s="2"/>
      <c r="H209" s="2"/>
    </row>
    <row r="210" spans="2:8" x14ac:dyDescent="0.2">
      <c r="B210" s="2"/>
      <c r="C210" s="2"/>
      <c r="D210" s="2"/>
      <c r="E210" s="2"/>
      <c r="F210" s="2"/>
      <c r="G210" s="2"/>
      <c r="H210" s="2"/>
    </row>
    <row r="211" spans="2:8" ht="13.5" customHeight="1" x14ac:dyDescent="0.2">
      <c r="B211" s="2"/>
      <c r="C211" s="2"/>
      <c r="D211" s="2"/>
      <c r="E211" s="2"/>
      <c r="F211" s="2"/>
      <c r="G211" s="2"/>
      <c r="H211" s="2"/>
    </row>
    <row r="212" spans="2:8" x14ac:dyDescent="0.2">
      <c r="B212" s="2"/>
      <c r="C212" s="2"/>
      <c r="D212" s="2"/>
      <c r="E212" s="2"/>
      <c r="F212" s="2"/>
      <c r="G212" s="2"/>
      <c r="H212" s="2"/>
    </row>
    <row r="213" spans="2:8" x14ac:dyDescent="0.2">
      <c r="B213" s="2"/>
      <c r="C213" s="2"/>
      <c r="D213" s="2"/>
      <c r="E213" s="2"/>
      <c r="F213" s="2"/>
      <c r="G213" s="2"/>
      <c r="H213" s="2"/>
    </row>
    <row r="214" spans="2:8" x14ac:dyDescent="0.2">
      <c r="B214" s="2"/>
      <c r="C214" s="2"/>
      <c r="D214" s="2"/>
      <c r="E214" s="2"/>
      <c r="F214" s="2"/>
      <c r="G214" s="2"/>
      <c r="H214" s="2"/>
    </row>
    <row r="215" spans="2:8" ht="13.5" customHeight="1" x14ac:dyDescent="0.2">
      <c r="B215" s="2"/>
      <c r="C215" s="2"/>
      <c r="D215" s="2"/>
      <c r="E215" s="2"/>
      <c r="F215" s="2"/>
      <c r="G215" s="2"/>
      <c r="H215" s="2"/>
    </row>
    <row r="216" spans="2:8" x14ac:dyDescent="0.2">
      <c r="B216" s="2"/>
      <c r="C216" s="2"/>
      <c r="D216" s="2"/>
      <c r="E216" s="2"/>
      <c r="F216" s="2"/>
      <c r="G216" s="2"/>
      <c r="H216" s="2"/>
    </row>
    <row r="217" spans="2:8" x14ac:dyDescent="0.2">
      <c r="B217" s="2"/>
      <c r="C217" s="2"/>
      <c r="D217" s="2"/>
      <c r="E217" s="2"/>
      <c r="F217" s="2"/>
      <c r="G217" s="2"/>
      <c r="H217" s="2"/>
    </row>
    <row r="218" spans="2:8" x14ac:dyDescent="0.2">
      <c r="B218" s="2"/>
      <c r="C218" s="2"/>
      <c r="D218" s="2"/>
      <c r="E218" s="2"/>
    </row>
    <row r="219" spans="2:8" ht="13.5" customHeight="1" x14ac:dyDescent="0.2">
      <c r="B219" s="2"/>
      <c r="C219" s="2"/>
      <c r="D219" s="2"/>
      <c r="E219" s="2"/>
    </row>
    <row r="220" spans="2:8" x14ac:dyDescent="0.2">
      <c r="B220" s="2"/>
      <c r="C220" s="2"/>
      <c r="D220" s="2"/>
      <c r="E220" s="2"/>
    </row>
    <row r="221" spans="2:8" x14ac:dyDescent="0.2">
      <c r="B221" s="2"/>
      <c r="C221" s="2"/>
      <c r="D221" s="2"/>
      <c r="E221" s="2"/>
    </row>
    <row r="222" spans="2:8" x14ac:dyDescent="0.2">
      <c r="B222" s="2"/>
      <c r="C222" s="2"/>
      <c r="D222" s="2"/>
      <c r="E222" s="2"/>
    </row>
    <row r="223" spans="2:8" ht="13.5" customHeight="1" x14ac:dyDescent="0.2">
      <c r="B223" s="2"/>
      <c r="C223" s="2"/>
      <c r="D223" s="2"/>
      <c r="E223" s="2"/>
    </row>
    <row r="224" spans="2:8" x14ac:dyDescent="0.2">
      <c r="B224" s="2"/>
      <c r="C224" s="2"/>
      <c r="D224" s="2"/>
      <c r="E224" s="2"/>
    </row>
    <row r="225" spans="2:5" x14ac:dyDescent="0.2">
      <c r="B225" s="2"/>
      <c r="C225" s="2"/>
      <c r="D225" s="2"/>
      <c r="E225" s="2"/>
    </row>
    <row r="226" spans="2:5" x14ac:dyDescent="0.2">
      <c r="B226" s="2"/>
      <c r="C226" s="2"/>
      <c r="D226" s="2"/>
      <c r="E226" s="2"/>
    </row>
  </sheetData>
  <mergeCells count="22">
    <mergeCell ref="J14:J15"/>
    <mergeCell ref="I165:J165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  <mergeCell ref="H14:H15"/>
    <mergeCell ref="F14:F15"/>
    <mergeCell ref="G14:G15"/>
    <mergeCell ref="F9:F12"/>
    <mergeCell ref="H2:J2"/>
    <mergeCell ref="A9:A11"/>
    <mergeCell ref="B9:B12"/>
    <mergeCell ref="C9:C12"/>
    <mergeCell ref="D9:D12"/>
    <mergeCell ref="E9:E12"/>
    <mergeCell ref="G9:G12"/>
  </mergeCells>
  <pageMargins left="0.31496062992125984" right="0.19685039370078741" top="0.43307086614173229" bottom="0.19685039370078741" header="0" footer="0.19685039370078741"/>
  <pageSetup paperSize="9" scale="58" orientation="landscape" r:id="rId1"/>
  <headerFooter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 сесія </vt:lpstr>
      <vt:lpstr>'грудень сесія 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2019-12-13T05:47:18Z</cp:lastPrinted>
  <dcterms:created xsi:type="dcterms:W3CDTF">2009-01-05T12:12:51Z</dcterms:created>
  <dcterms:modified xsi:type="dcterms:W3CDTF">2021-09-30T10:53:51Z</dcterms:modified>
</cp:coreProperties>
</file>